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hlykova\рабочий стол\НП СРО ЮСО\Плановые проверки\Плановая проверк 3 кв. 2016\"/>
    </mc:Choice>
  </mc:AlternateContent>
  <bookViews>
    <workbookView xWindow="0" yWindow="0" windowWidth="24240" windowHeight="12435" activeTab="2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<sst xmlns="http://schemas.openxmlformats.org/spreadsheetml/2006/main" count="675" uniqueCount="205">
  <si>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</si>
  <si>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</si>
  <si>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</si>
  <si>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</si>
  <si>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</si>
  <si>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</si>
  <si>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</si>
  <si>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</si>
  <si>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</si>
  <si>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</si>
  <si>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</si>
  <si>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</si>
  <si>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</si>
  <si>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</si>
  <si>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</si>
  <si>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</si>
  <si>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</si>
  <si>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Александрович</t>
  </si>
  <si>
    <t>Юрьевич</t>
  </si>
  <si>
    <t>Владимирович</t>
  </si>
  <si>
    <t>Сергей</t>
  </si>
  <si>
    <t>Николаевич</t>
  </si>
  <si>
    <t>Евгений</t>
  </si>
  <si>
    <t>Викторович</t>
  </si>
  <si>
    <t>Николай</t>
  </si>
  <si>
    <t>Иванович</t>
  </si>
  <si>
    <t>Александровна</t>
  </si>
  <si>
    <t>Анатольевна</t>
  </si>
  <si>
    <t>Владимировна</t>
  </si>
  <si>
    <t>Татьяна</t>
  </si>
  <si>
    <t>Сергеевна</t>
  </si>
  <si>
    <t>Сергеевич</t>
  </si>
  <si>
    <t>Викторовна</t>
  </si>
  <si>
    <t>Александр</t>
  </si>
  <si>
    <t>Юрий</t>
  </si>
  <si>
    <t>Игоревич</t>
  </si>
  <si>
    <t>Юрьевна</t>
  </si>
  <si>
    <t>Михаил</t>
  </si>
  <si>
    <t>Анатольевич</t>
  </si>
  <si>
    <t>Ольга</t>
  </si>
  <si>
    <t>Игорь</t>
  </si>
  <si>
    <t>Елена</t>
  </si>
  <si>
    <t>Владимир</t>
  </si>
  <si>
    <t>Екатерина</t>
  </si>
  <si>
    <t>Геннадьевич</t>
  </si>
  <si>
    <t>Максим</t>
  </si>
  <si>
    <t>Борисовна</t>
  </si>
  <si>
    <t>Алексеевич</t>
  </si>
  <si>
    <t>Николаевна</t>
  </si>
  <si>
    <t>Роман</t>
  </si>
  <si>
    <t>Васильевич</t>
  </si>
  <si>
    <t>Борисович</t>
  </si>
  <si>
    <t>Антон</t>
  </si>
  <si>
    <t>Илья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</si>
  <si>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</si>
  <si>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</si>
  <si>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</si>
  <si>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</si>
  <si>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</si>
  <si>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</si>
  <si>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</si>
  <si>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</si>
  <si>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</si>
  <si>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</si>
  <si>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</si>
  <si>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</si>
  <si>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</si>
  <si>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ДАТА НАЧАЛА КВАРТАЛА</t>
  </si>
  <si>
    <t>ДАТА ОКОНЧАНИЯ КВАРТАЛА</t>
  </si>
  <si>
    <t>Дубро</t>
  </si>
  <si>
    <t>Юлия</t>
  </si>
  <si>
    <t>Маргарита</t>
  </si>
  <si>
    <t>Вячеслав</t>
  </si>
  <si>
    <t>Алина</t>
  </si>
  <si>
    <t>Алексей</t>
  </si>
  <si>
    <t>Анна</t>
  </si>
  <si>
    <t>Денис</t>
  </si>
  <si>
    <t>Олег</t>
  </si>
  <si>
    <t>Никита</t>
  </si>
  <si>
    <t>Геннадьевна</t>
  </si>
  <si>
    <t>Олеговна</t>
  </si>
  <si>
    <t>Прасалов</t>
  </si>
  <si>
    <t>Пятышева</t>
  </si>
  <si>
    <t>Рудак</t>
  </si>
  <si>
    <t>Иванова</t>
  </si>
  <si>
    <t>Веретенникова</t>
  </si>
  <si>
    <t>Миллер</t>
  </si>
  <si>
    <t>Боярская</t>
  </si>
  <si>
    <t>Растопчина</t>
  </si>
  <si>
    <t>Колосов</t>
  </si>
  <si>
    <t>Расчитаев</t>
  </si>
  <si>
    <t>Филиппов</t>
  </si>
  <si>
    <t>Шмакова</t>
  </si>
  <si>
    <t>Шкарупин</t>
  </si>
  <si>
    <t>Писанов</t>
  </si>
  <si>
    <t>Ковылин</t>
  </si>
  <si>
    <t>Ковылина</t>
  </si>
  <si>
    <t>Толстых</t>
  </si>
  <si>
    <t>Еремина</t>
  </si>
  <si>
    <t>Афонасьева</t>
  </si>
  <si>
    <t>Поткин</t>
  </si>
  <si>
    <t>Шацкая</t>
  </si>
  <si>
    <t>Кассий</t>
  </si>
  <si>
    <t>Яковцева</t>
  </si>
  <si>
    <t>Исаков</t>
  </si>
  <si>
    <t>Стригунова</t>
  </si>
  <si>
    <t>Пономаренко</t>
  </si>
  <si>
    <t>Золотухина</t>
  </si>
  <si>
    <t>Сердцева</t>
  </si>
  <si>
    <t>Удовиченко</t>
  </si>
  <si>
    <t>Яковенко</t>
  </si>
  <si>
    <t>Маркушина</t>
  </si>
  <si>
    <t>Астахов</t>
  </si>
  <si>
    <t>Седова</t>
  </si>
  <si>
    <t>Тюменцев</t>
  </si>
  <si>
    <t>Ларейкин</t>
  </si>
  <si>
    <t>Авкопашвили</t>
  </si>
  <si>
    <t>Ашпин</t>
  </si>
  <si>
    <t>Захарченко</t>
  </si>
  <si>
    <t>Белей</t>
  </si>
  <si>
    <t>Манаенков</t>
  </si>
  <si>
    <t>Сипачева</t>
  </si>
  <si>
    <t>Толочко</t>
  </si>
  <si>
    <t>Пятышев</t>
  </si>
  <si>
    <t>Финк</t>
  </si>
  <si>
    <t>Кордонский</t>
  </si>
  <si>
    <t>Агафонов</t>
  </si>
  <si>
    <t>Топорков</t>
  </si>
  <si>
    <t>Горбунов</t>
  </si>
  <si>
    <t>Стребкова</t>
  </si>
  <si>
    <t>Хлгатян</t>
  </si>
  <si>
    <t>Черноусов</t>
  </si>
  <si>
    <t>Гапонова</t>
  </si>
  <si>
    <t>Киржаева</t>
  </si>
  <si>
    <t>Киреева</t>
  </si>
  <si>
    <t>Унгефук</t>
  </si>
  <si>
    <t>Лырчиков</t>
  </si>
  <si>
    <t>Щербинина</t>
  </si>
  <si>
    <t>Сотников</t>
  </si>
  <si>
    <t>Лаптева (Быкова)</t>
  </si>
  <si>
    <t>Дворцова</t>
  </si>
  <si>
    <t>Ларионов</t>
  </si>
  <si>
    <t>Лямин</t>
  </si>
  <si>
    <t>Грушута</t>
  </si>
  <si>
    <t>Петри</t>
  </si>
  <si>
    <t>Уваров</t>
  </si>
  <si>
    <t>Залесов</t>
  </si>
  <si>
    <t>Макаров</t>
  </si>
  <si>
    <t>Трушкова</t>
  </si>
  <si>
    <t>Шушунова</t>
  </si>
  <si>
    <t>Валиневич</t>
  </si>
  <si>
    <t>Перов</t>
  </si>
  <si>
    <t>Назаренко</t>
  </si>
  <si>
    <t>Солдаткина (Екименко)</t>
  </si>
  <si>
    <t>Гайдамакина</t>
  </si>
  <si>
    <t>Успенский</t>
  </si>
  <si>
    <t>Аксенов</t>
  </si>
  <si>
    <t>Вельш</t>
  </si>
  <si>
    <t>Токарев</t>
  </si>
  <si>
    <t>Перцев</t>
  </si>
  <si>
    <t>Малахов</t>
  </si>
  <si>
    <t>Тарасов</t>
  </si>
  <si>
    <t>Кузеванов</t>
  </si>
  <si>
    <t>Анастасия</t>
  </si>
  <si>
    <t>Фридриховна</t>
  </si>
  <si>
    <t>Мария</t>
  </si>
  <si>
    <t>Павлович</t>
  </si>
  <si>
    <t>Яна</t>
  </si>
  <si>
    <t>Борис</t>
  </si>
  <si>
    <t>Евгеньевна</t>
  </si>
  <si>
    <t>Артем</t>
  </si>
  <si>
    <t>Иван</t>
  </si>
  <si>
    <t>Галина</t>
  </si>
  <si>
    <t>Евгения</t>
  </si>
  <si>
    <t>Николавич</t>
  </si>
  <si>
    <t>Владислав</t>
  </si>
  <si>
    <t>Валерьевич</t>
  </si>
  <si>
    <t>Вера</t>
  </si>
  <si>
    <t>Павел</t>
  </si>
  <si>
    <t>Ивановна</t>
  </si>
  <si>
    <t>Андреевич</t>
  </si>
  <si>
    <t xml:space="preserve">Елена </t>
  </si>
  <si>
    <t>Андрей</t>
  </si>
  <si>
    <t>Наталья</t>
  </si>
  <si>
    <t>Михайловна</t>
  </si>
  <si>
    <t>Матвей</t>
  </si>
  <si>
    <t>Ирина</t>
  </si>
  <si>
    <t>Степанович</t>
  </si>
  <si>
    <t>Марк</t>
  </si>
  <si>
    <t>Гдальевич</t>
  </si>
  <si>
    <t>Леонидовна</t>
  </si>
  <si>
    <t>Наира</t>
  </si>
  <si>
    <t>Джаваншировна</t>
  </si>
  <si>
    <t>Виктория</t>
  </si>
  <si>
    <t>Вадимовна</t>
  </si>
  <si>
    <t>Любовь</t>
  </si>
  <si>
    <t>Игоревна</t>
  </si>
  <si>
    <t>Константин</t>
  </si>
  <si>
    <t>Валентинович</t>
  </si>
  <si>
    <t>Артём</t>
  </si>
  <si>
    <t>Савельевна</t>
  </si>
  <si>
    <t>Данил</t>
  </si>
  <si>
    <t>3 квартал 2016 года</t>
  </si>
  <si>
    <t>Ермилин</t>
  </si>
  <si>
    <t>Георгиевич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</si>
</sst>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0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0" fontId="12" fillId="0" borderId="0" xfId="4" applyFont="1" applyFill="1" applyAlignment="1"/>
    <xf numFmtId="14" fontId="11" fillId="0" borderId="0" xfId="0" applyNumberFormat="1" applyFont="1" applyAlignment="1">
      <alignment horizontal="right"/>
    </xf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1276350</xdr:colOff>
      <xdr:row>1</xdr:row>
      <xdr:rowOff>85725</xdr:rowOff>
    </xdr:from>
    <xdr:to>
      <xdr:col>7</xdr:col>
      <xdr:colOff>1581150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1619250</xdr:colOff>
      <xdr:row>1</xdr:row>
      <xdr:rowOff>85725</xdr:rowOff>
    </xdr:from>
    <xdr:to>
      <xdr:col>7</xdr:col>
      <xdr:colOff>1924050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57" totalsRowShown="0" headerRowDxfId="9" dataDxfId="8" dataCellStyle="Обычный 2">
  <autoFilter ref="B5:G457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81" totalsRowShown="0" headerRowDxfId="1">
  <autoFilter ref="B5:G481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workbookViewId="0">
      <selection activeCell="D24" sqref="D24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8">
        <v>42552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2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29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0" t="s">
        <v>67</v>
      </c>
      <c r="C4" s="2" t="s">
        <v>202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1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3">
        <v>42643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4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4"/>
      <c r="C8" s="32" t="s">
        <v>63</v>
      </c>
      <c r="D8" s="32"/>
      <c r="E8" s="32"/>
      <c r="F8" s="32"/>
      <c r="G8" s="32"/>
      <c r="H8" s="32"/>
      <c r="I8" s="32"/>
      <c r="J8" s="32"/>
      <c r="K8" s="32"/>
    </row>
    <row r="9" spans="1:24" ht="14.25" customHeight="1" x14ac:dyDescent="0.2">
      <c r="A9" s="34"/>
      <c r="C9" s="32"/>
      <c r="D9" s="32"/>
      <c r="E9" s="32"/>
      <c r="F9" s="32"/>
      <c r="G9" s="32"/>
      <c r="H9" s="32"/>
      <c r="I9" s="32"/>
      <c r="J9" s="32"/>
      <c r="K9" s="32"/>
    </row>
    <row r="10" spans="1:24" x14ac:dyDescent="0.2">
      <c r="A10" s="30" t="s">
        <v>68</v>
      </c>
    </row>
    <row r="11" spans="1:24" x14ac:dyDescent="0.2">
      <c r="A11" s="31"/>
    </row>
    <row r="12" spans="1:24" ht="14.25" customHeight="1" x14ac:dyDescent="0.2">
      <c r="A12" s="37">
        <v>90</v>
      </c>
    </row>
    <row r="13" spans="1:24" ht="14.25" customHeight="1" x14ac:dyDescent="0.2">
      <c r="A13" s="38"/>
    </row>
    <row r="14" spans="1:24" ht="14.25" customHeight="1" x14ac:dyDescent="0.2">
      <c r="A14" s="38"/>
    </row>
    <row r="15" spans="1:24" ht="14.25" customHeight="1" x14ac:dyDescent="0.2">
      <c r="A15" s="38"/>
    </row>
    <row r="16" spans="1:24" x14ac:dyDescent="0.2">
      <c r="A16" s="35" t="s">
        <v>13</v>
      </c>
    </row>
    <row r="17" spans="1:1" x14ac:dyDescent="0.2">
      <c r="A17" s="36"/>
    </row>
    <row r="18" spans="1:1" ht="14.25" customHeight="1" x14ac:dyDescent="0.2">
      <c r="A18" s="37">
        <v>90</v>
      </c>
    </row>
    <row r="19" spans="1:1" ht="14.25" customHeight="1" x14ac:dyDescent="0.2">
      <c r="A19" s="38"/>
    </row>
    <row r="20" spans="1:1" ht="14.25" customHeight="1" x14ac:dyDescent="0.2">
      <c r="A20" s="38"/>
    </row>
    <row r="21" spans="1:1" ht="14.25" customHeight="1" x14ac:dyDescent="0.2">
      <c r="A21" s="38"/>
    </row>
    <row r="22" spans="1:1" x14ac:dyDescent="0.2">
      <c r="A22" s="35" t="s">
        <v>14</v>
      </c>
    </row>
    <row r="23" spans="1:1" x14ac:dyDescent="0.2">
      <c r="A23" s="36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H457"/>
  <sheetViews>
    <sheetView showGridLines="0" topLeftCell="A76" workbookViewId="0">
      <selection activeCell="H8" sqref="H8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  <col min="8" max="8" width="27.5" bestFit="1" customWidth="1"/>
  </cols>
  <sheetData>
    <row r="1" spans="2:8" ht="14.25" x14ac:dyDescent="0.2"/>
    <row r="2" spans="2:8" ht="36.75" x14ac:dyDescent="0.7">
      <c r="B2" s="11" t="s">
        <v>15</v>
      </c>
      <c r="C2" s="1"/>
      <c r="D2" s="1"/>
      <c r="E2" s="1"/>
      <c r="F2" s="1"/>
      <c r="G2" s="1"/>
      <c r="H2" s="1"/>
    </row>
    <row r="3" spans="2:8" ht="15" x14ac:dyDescent="0.2">
      <c r="B3" s="2" t="str">
        <f>Подзаголовок</f>
        <v>3 квартал 2016 года</v>
      </c>
      <c r="C3" s="2"/>
      <c r="D3" s="2"/>
      <c r="E3" s="2"/>
      <c r="F3" s="2"/>
      <c r="G3" s="2"/>
      <c r="H3" s="2"/>
    </row>
    <row r="4" spans="2:8" ht="15" customHeight="1" x14ac:dyDescent="0.2"/>
    <row r="5" spans="2:8" ht="46.15" customHeight="1" x14ac:dyDescent="0.2">
      <c r="B5" s="15" t="s">
        <v>54</v>
      </c>
      <c r="C5" s="14" t="s">
        <v>55</v>
      </c>
      <c r="D5" s="16" t="s">
        <v>56</v>
      </c>
      <c r="E5" s="13" t="s">
        <v>57</v>
      </c>
      <c r="F5" s="13" t="s">
        <v>58</v>
      </c>
      <c r="G5" s="13" t="s">
        <v>59</v>
      </c>
    </row>
    <row r="6" spans="2:8" ht="21" customHeight="1" x14ac:dyDescent="0.2">
      <c r="B6" s="21">
        <v>42555</v>
      </c>
      <c r="C6" s="22">
        <v>199</v>
      </c>
      <c r="D6" s="21">
        <v>41192</v>
      </c>
      <c r="E6" s="22" t="s">
        <v>81</v>
      </c>
      <c r="F6" s="22" t="s">
        <v>197</v>
      </c>
      <c r="G6" s="22" t="s">
        <v>17</v>
      </c>
    </row>
    <row r="7" spans="2:8" ht="21" customHeight="1" x14ac:dyDescent="0.2">
      <c r="B7" s="21">
        <v>42555</v>
      </c>
      <c r="C7" s="22">
        <v>200</v>
      </c>
      <c r="D7" s="21">
        <v>41192</v>
      </c>
      <c r="E7" s="22" t="s">
        <v>82</v>
      </c>
      <c r="F7" s="22" t="s">
        <v>75</v>
      </c>
      <c r="G7" s="22" t="s">
        <v>30</v>
      </c>
    </row>
    <row r="8" spans="2:8" ht="21" customHeight="1" x14ac:dyDescent="0.2">
      <c r="B8" s="21">
        <v>42555</v>
      </c>
      <c r="C8" s="22">
        <v>201</v>
      </c>
      <c r="D8" s="21">
        <v>41192</v>
      </c>
      <c r="E8" s="22" t="s">
        <v>83</v>
      </c>
      <c r="F8" s="22" t="s">
        <v>29</v>
      </c>
      <c r="G8" s="22" t="s">
        <v>30</v>
      </c>
    </row>
    <row r="9" spans="2:8" ht="21" customHeight="1" x14ac:dyDescent="0.2">
      <c r="B9" s="21">
        <v>42555</v>
      </c>
      <c r="C9" s="22">
        <v>202</v>
      </c>
      <c r="D9" s="21">
        <v>41192</v>
      </c>
      <c r="E9" s="22" t="s">
        <v>84</v>
      </c>
      <c r="F9" s="22" t="s">
        <v>163</v>
      </c>
      <c r="G9" s="22" t="s">
        <v>26</v>
      </c>
    </row>
    <row r="10" spans="2:8" ht="21" customHeight="1" x14ac:dyDescent="0.2">
      <c r="B10" s="21">
        <v>42555</v>
      </c>
      <c r="C10" s="22">
        <v>203</v>
      </c>
      <c r="D10" s="21">
        <v>41192</v>
      </c>
      <c r="E10" s="22" t="s">
        <v>85</v>
      </c>
      <c r="F10" s="22" t="s">
        <v>41</v>
      </c>
      <c r="G10" s="22" t="s">
        <v>79</v>
      </c>
    </row>
    <row r="11" spans="2:8" ht="21" customHeight="1" x14ac:dyDescent="0.2">
      <c r="B11" s="21">
        <v>42555</v>
      </c>
      <c r="C11" s="22">
        <v>204</v>
      </c>
      <c r="D11" s="21">
        <v>41192</v>
      </c>
      <c r="E11" s="22" t="s">
        <v>86</v>
      </c>
      <c r="F11" s="22" t="s">
        <v>43</v>
      </c>
      <c r="G11" s="22" t="s">
        <v>164</v>
      </c>
    </row>
    <row r="12" spans="2:8" ht="21" customHeight="1" x14ac:dyDescent="0.2">
      <c r="B12" s="21">
        <v>42555</v>
      </c>
      <c r="C12" s="22">
        <v>206</v>
      </c>
      <c r="D12" s="21">
        <v>41192</v>
      </c>
      <c r="E12" s="22" t="s">
        <v>87</v>
      </c>
      <c r="F12" s="22" t="s">
        <v>70</v>
      </c>
      <c r="G12" s="22" t="s">
        <v>36</v>
      </c>
    </row>
    <row r="13" spans="2:8" ht="21" customHeight="1" x14ac:dyDescent="0.2">
      <c r="B13" s="21">
        <v>42590</v>
      </c>
      <c r="C13" s="22">
        <v>207</v>
      </c>
      <c r="D13" s="21">
        <v>41192</v>
      </c>
      <c r="E13" s="22" t="s">
        <v>88</v>
      </c>
      <c r="F13" s="22" t="s">
        <v>165</v>
      </c>
      <c r="G13" s="22" t="s">
        <v>46</v>
      </c>
    </row>
    <row r="14" spans="2:8" ht="21" customHeight="1" x14ac:dyDescent="0.2">
      <c r="B14" s="21">
        <v>42590</v>
      </c>
      <c r="C14" s="22">
        <v>208</v>
      </c>
      <c r="D14" s="21">
        <v>41192</v>
      </c>
      <c r="E14" s="22" t="s">
        <v>89</v>
      </c>
      <c r="F14" s="22" t="s">
        <v>45</v>
      </c>
      <c r="G14" s="22" t="s">
        <v>166</v>
      </c>
    </row>
    <row r="15" spans="2:8" ht="21" customHeight="1" x14ac:dyDescent="0.2">
      <c r="B15" s="21">
        <v>42590</v>
      </c>
      <c r="C15" s="22">
        <v>209</v>
      </c>
      <c r="D15" s="21">
        <v>41192</v>
      </c>
      <c r="E15" s="22" t="s">
        <v>90</v>
      </c>
      <c r="F15" s="22" t="s">
        <v>33</v>
      </c>
      <c r="G15" s="22" t="s">
        <v>51</v>
      </c>
    </row>
    <row r="16" spans="2:8" ht="21" customHeight="1" x14ac:dyDescent="0.2">
      <c r="B16" s="21">
        <v>42590</v>
      </c>
      <c r="C16" s="22">
        <v>212</v>
      </c>
      <c r="D16" s="21">
        <v>41192</v>
      </c>
      <c r="E16" s="22" t="s">
        <v>91</v>
      </c>
      <c r="F16" s="22" t="s">
        <v>33</v>
      </c>
      <c r="G16" s="22" t="s">
        <v>21</v>
      </c>
    </row>
    <row r="17" spans="2:7" ht="21" customHeight="1" x14ac:dyDescent="0.2">
      <c r="B17" s="21">
        <v>42590</v>
      </c>
      <c r="C17" s="22">
        <v>213</v>
      </c>
      <c r="D17" s="21">
        <v>41192</v>
      </c>
      <c r="E17" s="22" t="s">
        <v>90</v>
      </c>
      <c r="F17" s="22" t="s">
        <v>168</v>
      </c>
      <c r="G17" s="22" t="s">
        <v>17</v>
      </c>
    </row>
    <row r="18" spans="2:7" ht="21" customHeight="1" x14ac:dyDescent="0.2">
      <c r="B18" s="21">
        <v>42555</v>
      </c>
      <c r="C18" s="22">
        <v>214</v>
      </c>
      <c r="D18" s="21">
        <v>41192</v>
      </c>
      <c r="E18" s="22" t="s">
        <v>92</v>
      </c>
      <c r="F18" s="22" t="s">
        <v>71</v>
      </c>
      <c r="G18" s="22" t="s">
        <v>169</v>
      </c>
    </row>
    <row r="19" spans="2:7" ht="21" customHeight="1" x14ac:dyDescent="0.2">
      <c r="B19" s="21">
        <v>42604</v>
      </c>
      <c r="C19" s="22">
        <v>215</v>
      </c>
      <c r="D19" s="21">
        <v>41192</v>
      </c>
      <c r="E19" s="22" t="s">
        <v>93</v>
      </c>
      <c r="F19" s="22" t="s">
        <v>37</v>
      </c>
      <c r="G19" s="22" t="s">
        <v>47</v>
      </c>
    </row>
    <row r="20" spans="2:7" ht="21" customHeight="1" x14ac:dyDescent="0.2">
      <c r="B20" s="21">
        <v>42555</v>
      </c>
      <c r="C20" s="22">
        <v>216</v>
      </c>
      <c r="D20" s="21">
        <v>41192</v>
      </c>
      <c r="E20" s="22" t="s">
        <v>94</v>
      </c>
      <c r="F20" s="22" t="s">
        <v>34</v>
      </c>
      <c r="G20" s="22" t="s">
        <v>19</v>
      </c>
    </row>
    <row r="21" spans="2:7" ht="21" customHeight="1" x14ac:dyDescent="0.2">
      <c r="B21" s="21">
        <v>42555</v>
      </c>
      <c r="C21" s="22">
        <v>218</v>
      </c>
      <c r="D21" s="21">
        <v>41192</v>
      </c>
      <c r="E21" s="22" t="s">
        <v>95</v>
      </c>
      <c r="F21" s="22" t="s">
        <v>53</v>
      </c>
      <c r="G21" s="22" t="s">
        <v>31</v>
      </c>
    </row>
    <row r="22" spans="2:7" ht="21" customHeight="1" x14ac:dyDescent="0.2">
      <c r="B22" s="21">
        <v>42590</v>
      </c>
      <c r="C22" s="22">
        <v>219</v>
      </c>
      <c r="D22" s="21">
        <v>41192</v>
      </c>
      <c r="E22" s="22" t="s">
        <v>96</v>
      </c>
      <c r="F22" s="22" t="s">
        <v>70</v>
      </c>
      <c r="G22" s="22" t="s">
        <v>28</v>
      </c>
    </row>
    <row r="23" spans="2:7" ht="21" customHeight="1" x14ac:dyDescent="0.2">
      <c r="B23" s="21">
        <v>42590</v>
      </c>
      <c r="C23" s="22">
        <v>220</v>
      </c>
      <c r="D23" s="21">
        <v>41192</v>
      </c>
      <c r="E23" s="22" t="s">
        <v>97</v>
      </c>
      <c r="F23" s="22" t="s">
        <v>171</v>
      </c>
      <c r="G23" s="22" t="s">
        <v>35</v>
      </c>
    </row>
    <row r="24" spans="2:7" ht="21" customHeight="1" x14ac:dyDescent="0.2">
      <c r="B24" s="21">
        <v>42555</v>
      </c>
      <c r="C24" s="22">
        <v>221</v>
      </c>
      <c r="D24" s="21">
        <v>41192</v>
      </c>
      <c r="E24" s="26" t="s">
        <v>98</v>
      </c>
      <c r="F24" s="26" t="s">
        <v>172</v>
      </c>
      <c r="G24" s="26" t="s">
        <v>28</v>
      </c>
    </row>
    <row r="25" spans="2:7" ht="21" customHeight="1" x14ac:dyDescent="0.2">
      <c r="B25" s="21">
        <v>42555</v>
      </c>
      <c r="C25" s="22">
        <v>222</v>
      </c>
      <c r="D25" s="21">
        <v>41192</v>
      </c>
      <c r="E25" s="22" t="s">
        <v>99</v>
      </c>
      <c r="F25" s="22" t="s">
        <v>173</v>
      </c>
      <c r="G25" s="22" t="s">
        <v>28</v>
      </c>
    </row>
    <row r="26" spans="2:7" ht="21" customHeight="1" x14ac:dyDescent="0.2">
      <c r="B26" s="21">
        <v>42555</v>
      </c>
      <c r="C26" s="22">
        <v>223</v>
      </c>
      <c r="D26" s="21">
        <v>41192</v>
      </c>
      <c r="E26" s="22" t="s">
        <v>97</v>
      </c>
      <c r="F26" s="22" t="s">
        <v>29</v>
      </c>
      <c r="G26" s="22" t="s">
        <v>80</v>
      </c>
    </row>
    <row r="27" spans="2:7" ht="21" customHeight="1" x14ac:dyDescent="0.2">
      <c r="B27" s="21">
        <v>42590</v>
      </c>
      <c r="C27" s="22">
        <v>224</v>
      </c>
      <c r="D27" s="21">
        <v>41192</v>
      </c>
      <c r="E27" s="22" t="s">
        <v>95</v>
      </c>
      <c r="F27" s="22" t="s">
        <v>171</v>
      </c>
      <c r="G27" s="22" t="s">
        <v>31</v>
      </c>
    </row>
    <row r="28" spans="2:7" ht="21" customHeight="1" x14ac:dyDescent="0.2">
      <c r="B28" s="21">
        <v>42590</v>
      </c>
      <c r="C28" s="22">
        <v>225</v>
      </c>
      <c r="D28" s="21">
        <v>41192</v>
      </c>
      <c r="E28" s="22" t="s">
        <v>95</v>
      </c>
      <c r="F28" s="22" t="s">
        <v>20</v>
      </c>
      <c r="G28" s="22" t="s">
        <v>174</v>
      </c>
    </row>
    <row r="29" spans="2:7" ht="21" customHeight="1" x14ac:dyDescent="0.2">
      <c r="B29" s="21">
        <v>42590</v>
      </c>
      <c r="C29" s="22">
        <v>226</v>
      </c>
      <c r="D29" s="21">
        <v>41192</v>
      </c>
      <c r="E29" s="22" t="s">
        <v>100</v>
      </c>
      <c r="F29" s="22" t="s">
        <v>72</v>
      </c>
      <c r="G29" s="22" t="s">
        <v>25</v>
      </c>
    </row>
    <row r="30" spans="2:7" ht="21" customHeight="1" x14ac:dyDescent="0.2">
      <c r="B30" s="21">
        <v>42555</v>
      </c>
      <c r="C30" s="22">
        <v>228</v>
      </c>
      <c r="D30" s="21">
        <v>41192</v>
      </c>
      <c r="E30" s="22" t="s">
        <v>101</v>
      </c>
      <c r="F30" s="22" t="s">
        <v>75</v>
      </c>
      <c r="G30" s="22" t="s">
        <v>32</v>
      </c>
    </row>
    <row r="31" spans="2:7" ht="21" customHeight="1" x14ac:dyDescent="0.2">
      <c r="B31" s="21">
        <v>42590</v>
      </c>
      <c r="C31" s="22">
        <v>229</v>
      </c>
      <c r="D31" s="21">
        <v>41192</v>
      </c>
      <c r="E31" s="22" t="s">
        <v>102</v>
      </c>
      <c r="F31" s="22" t="s">
        <v>175</v>
      </c>
      <c r="G31" s="22" t="s">
        <v>176</v>
      </c>
    </row>
    <row r="32" spans="2:7" ht="21" customHeight="1" x14ac:dyDescent="0.2">
      <c r="B32" s="21">
        <v>42590</v>
      </c>
      <c r="C32" s="22">
        <v>231</v>
      </c>
      <c r="D32" s="21">
        <v>41192</v>
      </c>
      <c r="E32" s="22" t="s">
        <v>103</v>
      </c>
      <c r="F32" s="22" t="s">
        <v>39</v>
      </c>
      <c r="G32" s="22" t="s">
        <v>28</v>
      </c>
    </row>
    <row r="33" spans="2:7" ht="21" customHeight="1" x14ac:dyDescent="0.2">
      <c r="B33" s="21">
        <v>42590</v>
      </c>
      <c r="C33" s="22">
        <v>232</v>
      </c>
      <c r="D33" s="21">
        <v>41192</v>
      </c>
      <c r="E33" s="22" t="s">
        <v>104</v>
      </c>
      <c r="F33" s="22" t="s">
        <v>22</v>
      </c>
      <c r="G33" s="22" t="s">
        <v>21</v>
      </c>
    </row>
    <row r="34" spans="2:7" ht="21" customHeight="1" x14ac:dyDescent="0.2">
      <c r="B34" s="21">
        <v>42590</v>
      </c>
      <c r="C34" s="22">
        <v>233</v>
      </c>
      <c r="D34" s="21">
        <v>41192</v>
      </c>
      <c r="E34" s="22" t="s">
        <v>105</v>
      </c>
      <c r="F34" s="22" t="s">
        <v>177</v>
      </c>
      <c r="G34" s="22" t="s">
        <v>28</v>
      </c>
    </row>
    <row r="35" spans="2:7" ht="21" customHeight="1" x14ac:dyDescent="0.2">
      <c r="B35" s="21">
        <v>42590</v>
      </c>
      <c r="C35" s="22">
        <v>234</v>
      </c>
      <c r="D35" s="21">
        <v>41192</v>
      </c>
      <c r="E35" s="22" t="s">
        <v>106</v>
      </c>
      <c r="F35" s="22" t="s">
        <v>73</v>
      </c>
      <c r="G35" s="22" t="s">
        <v>32</v>
      </c>
    </row>
    <row r="36" spans="2:7" ht="21" customHeight="1" x14ac:dyDescent="0.2">
      <c r="B36" s="21">
        <v>42590</v>
      </c>
      <c r="C36" s="22">
        <v>235</v>
      </c>
      <c r="D36" s="21">
        <v>41192</v>
      </c>
      <c r="E36" s="22" t="s">
        <v>106</v>
      </c>
      <c r="F36" s="22" t="s">
        <v>70</v>
      </c>
      <c r="G36" s="22" t="s">
        <v>28</v>
      </c>
    </row>
    <row r="37" spans="2:7" ht="21" customHeight="1" x14ac:dyDescent="0.2">
      <c r="B37" s="21">
        <v>42555</v>
      </c>
      <c r="C37" s="22">
        <v>238</v>
      </c>
      <c r="D37" s="21">
        <v>41192</v>
      </c>
      <c r="E37" s="22" t="s">
        <v>107</v>
      </c>
      <c r="F37" s="22" t="s">
        <v>75</v>
      </c>
      <c r="G37" s="22" t="s">
        <v>28</v>
      </c>
    </row>
    <row r="38" spans="2:7" ht="21" customHeight="1" x14ac:dyDescent="0.2">
      <c r="B38" s="21">
        <v>42555</v>
      </c>
      <c r="C38" s="22">
        <v>240</v>
      </c>
      <c r="D38" s="21">
        <v>41192</v>
      </c>
      <c r="E38" s="22" t="s">
        <v>108</v>
      </c>
      <c r="F38" s="22" t="s">
        <v>39</v>
      </c>
      <c r="G38" s="22" t="s">
        <v>179</v>
      </c>
    </row>
    <row r="39" spans="2:7" ht="21" customHeight="1" x14ac:dyDescent="0.2">
      <c r="B39" s="21">
        <v>42555</v>
      </c>
      <c r="C39" s="22">
        <v>243</v>
      </c>
      <c r="D39" s="21">
        <v>41192</v>
      </c>
      <c r="E39" s="22" t="s">
        <v>109</v>
      </c>
      <c r="F39" s="22" t="s">
        <v>40</v>
      </c>
      <c r="G39" s="22" t="s">
        <v>50</v>
      </c>
    </row>
    <row r="40" spans="2:7" ht="21" customHeight="1" x14ac:dyDescent="0.2">
      <c r="B40" s="21">
        <v>42555</v>
      </c>
      <c r="C40" s="22">
        <v>245</v>
      </c>
      <c r="D40" s="21">
        <v>41192</v>
      </c>
      <c r="E40" s="22" t="s">
        <v>110</v>
      </c>
      <c r="F40" s="22" t="s">
        <v>181</v>
      </c>
      <c r="G40" s="22" t="s">
        <v>30</v>
      </c>
    </row>
    <row r="41" spans="2:7" ht="21" customHeight="1" x14ac:dyDescent="0.2">
      <c r="B41" s="21">
        <v>42555</v>
      </c>
      <c r="C41" s="22">
        <v>248</v>
      </c>
      <c r="D41" s="21">
        <v>41192</v>
      </c>
      <c r="E41" s="22" t="s">
        <v>111</v>
      </c>
      <c r="F41" s="22" t="s">
        <v>29</v>
      </c>
      <c r="G41" s="22" t="s">
        <v>30</v>
      </c>
    </row>
    <row r="42" spans="2:7" ht="21" customHeight="1" x14ac:dyDescent="0.2">
      <c r="B42" s="21">
        <v>42555</v>
      </c>
      <c r="C42" s="22">
        <v>249</v>
      </c>
      <c r="D42" s="21">
        <v>41192</v>
      </c>
      <c r="E42" s="22" t="s">
        <v>112</v>
      </c>
      <c r="F42" s="22" t="s">
        <v>34</v>
      </c>
      <c r="G42" s="22" t="s">
        <v>18</v>
      </c>
    </row>
    <row r="43" spans="2:7" ht="21" customHeight="1" x14ac:dyDescent="0.2">
      <c r="B43" s="21">
        <v>42590</v>
      </c>
      <c r="C43" s="22">
        <v>250</v>
      </c>
      <c r="D43" s="21">
        <v>41192</v>
      </c>
      <c r="E43" s="22" t="s">
        <v>113</v>
      </c>
      <c r="F43" s="22" t="s">
        <v>41</v>
      </c>
      <c r="G43" s="22" t="s">
        <v>27</v>
      </c>
    </row>
    <row r="44" spans="2:7" ht="21" customHeight="1" x14ac:dyDescent="0.2">
      <c r="B44" s="21">
        <v>42555</v>
      </c>
      <c r="C44" s="22">
        <v>251</v>
      </c>
      <c r="D44" s="21">
        <v>41192</v>
      </c>
      <c r="E44" s="22" t="s">
        <v>114</v>
      </c>
      <c r="F44" s="22" t="s">
        <v>52</v>
      </c>
      <c r="G44" s="22" t="s">
        <v>176</v>
      </c>
    </row>
    <row r="45" spans="2:7" ht="21" customHeight="1" x14ac:dyDescent="0.2">
      <c r="B45" s="21">
        <v>42590</v>
      </c>
      <c r="C45" s="22">
        <v>254</v>
      </c>
      <c r="D45" s="21">
        <v>41192</v>
      </c>
      <c r="E45" s="22" t="s">
        <v>115</v>
      </c>
      <c r="F45" s="22" t="s">
        <v>20</v>
      </c>
      <c r="G45" s="22" t="s">
        <v>19</v>
      </c>
    </row>
    <row r="46" spans="2:7" ht="21" customHeight="1" x14ac:dyDescent="0.2">
      <c r="B46" s="21">
        <v>42555</v>
      </c>
      <c r="C46" s="22">
        <v>255</v>
      </c>
      <c r="D46" s="21">
        <v>41192</v>
      </c>
      <c r="E46" s="22" t="s">
        <v>116</v>
      </c>
      <c r="F46" s="22" t="s">
        <v>75</v>
      </c>
      <c r="G46" s="22" t="s">
        <v>26</v>
      </c>
    </row>
    <row r="47" spans="2:7" ht="21" customHeight="1" x14ac:dyDescent="0.2">
      <c r="B47" s="21">
        <v>42555</v>
      </c>
      <c r="C47" s="22">
        <v>256</v>
      </c>
      <c r="D47" s="21">
        <v>41192</v>
      </c>
      <c r="E47" s="22" t="s">
        <v>117</v>
      </c>
      <c r="F47" s="22" t="s">
        <v>74</v>
      </c>
      <c r="G47" s="22" t="s">
        <v>38</v>
      </c>
    </row>
    <row r="48" spans="2:7" ht="21" customHeight="1" x14ac:dyDescent="0.2">
      <c r="B48" s="21">
        <v>42555</v>
      </c>
      <c r="C48" s="22">
        <v>257</v>
      </c>
      <c r="D48" s="21">
        <v>41192</v>
      </c>
      <c r="E48" s="22" t="s">
        <v>118</v>
      </c>
      <c r="F48" s="22" t="s">
        <v>183</v>
      </c>
      <c r="G48" s="22" t="s">
        <v>184</v>
      </c>
    </row>
    <row r="49" spans="2:7" ht="21" customHeight="1" x14ac:dyDescent="0.2">
      <c r="B49" s="21">
        <v>42555</v>
      </c>
      <c r="C49" s="22">
        <v>258</v>
      </c>
      <c r="D49" s="21">
        <v>41192</v>
      </c>
      <c r="E49" s="22" t="s">
        <v>119</v>
      </c>
      <c r="F49" s="22" t="s">
        <v>170</v>
      </c>
      <c r="G49" s="22" t="s">
        <v>23</v>
      </c>
    </row>
    <row r="50" spans="2:7" ht="21" customHeight="1" x14ac:dyDescent="0.2">
      <c r="B50" s="21">
        <v>42590</v>
      </c>
      <c r="C50" s="22">
        <v>260</v>
      </c>
      <c r="D50" s="21">
        <v>41192</v>
      </c>
      <c r="E50" s="22" t="s">
        <v>120</v>
      </c>
      <c r="F50" s="22" t="s">
        <v>185</v>
      </c>
      <c r="G50" s="22" t="s">
        <v>21</v>
      </c>
    </row>
    <row r="51" spans="2:7" ht="21" customHeight="1" x14ac:dyDescent="0.2">
      <c r="B51" s="21">
        <v>42590</v>
      </c>
      <c r="C51" s="22">
        <v>261</v>
      </c>
      <c r="D51" s="21">
        <v>41192</v>
      </c>
      <c r="E51" s="22" t="s">
        <v>121</v>
      </c>
      <c r="F51" s="22" t="s">
        <v>186</v>
      </c>
      <c r="G51" s="22" t="s">
        <v>30</v>
      </c>
    </row>
    <row r="52" spans="2:7" ht="21" customHeight="1" x14ac:dyDescent="0.2">
      <c r="B52" s="21">
        <v>42590</v>
      </c>
      <c r="C52" s="22">
        <v>262</v>
      </c>
      <c r="D52" s="21">
        <v>41192</v>
      </c>
      <c r="E52" s="22" t="s">
        <v>122</v>
      </c>
      <c r="F52" s="22" t="s">
        <v>33</v>
      </c>
      <c r="G52" s="22" t="s">
        <v>19</v>
      </c>
    </row>
    <row r="53" spans="2:7" ht="21" customHeight="1" x14ac:dyDescent="0.2">
      <c r="B53" s="21">
        <v>42590</v>
      </c>
      <c r="C53" s="22">
        <v>263</v>
      </c>
      <c r="D53" s="21">
        <v>41192</v>
      </c>
      <c r="E53" s="22" t="s">
        <v>123</v>
      </c>
      <c r="F53" s="22" t="s">
        <v>22</v>
      </c>
      <c r="G53" s="22" t="s">
        <v>187</v>
      </c>
    </row>
    <row r="54" spans="2:7" ht="21" customHeight="1" x14ac:dyDescent="0.2">
      <c r="B54" s="21">
        <v>42590</v>
      </c>
      <c r="C54" s="22">
        <v>264</v>
      </c>
      <c r="D54" s="21">
        <v>41192</v>
      </c>
      <c r="E54" s="22" t="s">
        <v>124</v>
      </c>
      <c r="F54" s="22" t="s">
        <v>78</v>
      </c>
      <c r="G54" s="22" t="s">
        <v>35</v>
      </c>
    </row>
    <row r="55" spans="2:7" ht="21" customHeight="1" x14ac:dyDescent="0.2">
      <c r="B55" s="21">
        <v>42590</v>
      </c>
      <c r="C55" s="22">
        <v>265</v>
      </c>
      <c r="D55" s="21">
        <v>41192</v>
      </c>
      <c r="E55" s="22" t="s">
        <v>125</v>
      </c>
      <c r="F55" s="22" t="s">
        <v>188</v>
      </c>
      <c r="G55" s="22" t="s">
        <v>189</v>
      </c>
    </row>
    <row r="56" spans="2:7" ht="21" customHeight="1" x14ac:dyDescent="0.2">
      <c r="B56" s="21">
        <v>42555</v>
      </c>
      <c r="C56" s="22">
        <v>266</v>
      </c>
      <c r="D56" s="21">
        <v>41192</v>
      </c>
      <c r="E56" s="22" t="s">
        <v>126</v>
      </c>
      <c r="F56" s="22" t="s">
        <v>72</v>
      </c>
      <c r="G56" s="22" t="s">
        <v>17</v>
      </c>
    </row>
    <row r="57" spans="2:7" ht="21" customHeight="1" x14ac:dyDescent="0.2">
      <c r="B57" s="21">
        <v>42555</v>
      </c>
      <c r="C57" s="22">
        <v>267</v>
      </c>
      <c r="D57" s="21">
        <v>41192</v>
      </c>
      <c r="E57" s="22" t="s">
        <v>127</v>
      </c>
      <c r="F57" s="22" t="s">
        <v>178</v>
      </c>
      <c r="G57" s="22" t="s">
        <v>19</v>
      </c>
    </row>
    <row r="58" spans="2:7" ht="21" customHeight="1" x14ac:dyDescent="0.2">
      <c r="B58" s="21">
        <v>42555</v>
      </c>
      <c r="C58" s="22">
        <v>268</v>
      </c>
      <c r="D58" s="21">
        <v>41192</v>
      </c>
      <c r="E58" s="22" t="s">
        <v>128</v>
      </c>
      <c r="F58" s="22" t="s">
        <v>76</v>
      </c>
      <c r="G58" s="22" t="s">
        <v>18</v>
      </c>
    </row>
    <row r="59" spans="2:7" ht="21" customHeight="1" x14ac:dyDescent="0.2">
      <c r="B59" s="21">
        <v>42555</v>
      </c>
      <c r="C59" s="22">
        <v>269</v>
      </c>
      <c r="D59" s="21">
        <v>41192</v>
      </c>
      <c r="E59" s="22" t="s">
        <v>129</v>
      </c>
      <c r="F59" s="22" t="s">
        <v>183</v>
      </c>
      <c r="G59" s="22" t="s">
        <v>190</v>
      </c>
    </row>
    <row r="60" spans="2:7" ht="21" customHeight="1" x14ac:dyDescent="0.2">
      <c r="B60" s="21">
        <v>42555</v>
      </c>
      <c r="C60" s="22">
        <v>270</v>
      </c>
      <c r="D60" s="21">
        <v>41192</v>
      </c>
      <c r="E60" s="22" t="s">
        <v>130</v>
      </c>
      <c r="F60" s="22" t="s">
        <v>191</v>
      </c>
      <c r="G60" s="22" t="s">
        <v>192</v>
      </c>
    </row>
    <row r="61" spans="2:7" ht="21" customHeight="1" x14ac:dyDescent="0.2">
      <c r="B61" s="21">
        <v>42590</v>
      </c>
      <c r="C61" s="22">
        <v>271</v>
      </c>
      <c r="D61" s="21">
        <v>41192</v>
      </c>
      <c r="E61" s="22" t="s">
        <v>131</v>
      </c>
      <c r="F61" s="22" t="s">
        <v>45</v>
      </c>
      <c r="G61" s="22" t="s">
        <v>18</v>
      </c>
    </row>
    <row r="62" spans="2:7" ht="21" customHeight="1" x14ac:dyDescent="0.2">
      <c r="B62" s="21">
        <v>42555</v>
      </c>
      <c r="C62" s="22">
        <v>272</v>
      </c>
      <c r="D62" s="21">
        <v>41192</v>
      </c>
      <c r="E62" s="22" t="s">
        <v>132</v>
      </c>
      <c r="F62" s="22" t="s">
        <v>193</v>
      </c>
      <c r="G62" s="22" t="s">
        <v>194</v>
      </c>
    </row>
    <row r="63" spans="2:7" ht="21" customHeight="1" x14ac:dyDescent="0.2">
      <c r="B63" s="21">
        <v>42590</v>
      </c>
      <c r="C63" s="22">
        <v>273</v>
      </c>
      <c r="D63" s="21">
        <v>41192</v>
      </c>
      <c r="E63" s="22" t="s">
        <v>133</v>
      </c>
      <c r="F63" s="22" t="s">
        <v>195</v>
      </c>
      <c r="G63" s="22" t="s">
        <v>184</v>
      </c>
    </row>
    <row r="64" spans="2:7" ht="21" customHeight="1" x14ac:dyDescent="0.2">
      <c r="B64" s="21">
        <v>42590</v>
      </c>
      <c r="C64" s="22">
        <v>274</v>
      </c>
      <c r="D64" s="21">
        <v>41192</v>
      </c>
      <c r="E64" s="22" t="s">
        <v>134</v>
      </c>
      <c r="F64" s="22" t="s">
        <v>39</v>
      </c>
      <c r="G64" s="22" t="s">
        <v>196</v>
      </c>
    </row>
    <row r="65" spans="2:7" ht="21" customHeight="1" x14ac:dyDescent="0.2">
      <c r="B65" s="21">
        <v>42590</v>
      </c>
      <c r="C65" s="22">
        <v>275</v>
      </c>
      <c r="D65" s="21">
        <v>41192</v>
      </c>
      <c r="E65" s="22" t="s">
        <v>135</v>
      </c>
      <c r="F65" s="22" t="s">
        <v>22</v>
      </c>
      <c r="G65" s="22" t="s">
        <v>17</v>
      </c>
    </row>
    <row r="66" spans="2:7" ht="21" customHeight="1" x14ac:dyDescent="0.2">
      <c r="B66" s="21">
        <v>42590</v>
      </c>
      <c r="C66" s="22">
        <v>276</v>
      </c>
      <c r="D66" s="21">
        <v>41192</v>
      </c>
      <c r="E66" s="22" t="s">
        <v>136</v>
      </c>
      <c r="F66" s="22" t="s">
        <v>78</v>
      </c>
      <c r="G66" s="22" t="s">
        <v>31</v>
      </c>
    </row>
    <row r="67" spans="2:7" ht="21" customHeight="1" x14ac:dyDescent="0.2">
      <c r="B67" s="21">
        <v>42590</v>
      </c>
      <c r="C67" s="22">
        <v>277</v>
      </c>
      <c r="D67" s="21">
        <v>41192</v>
      </c>
      <c r="E67" s="22" t="s">
        <v>137</v>
      </c>
      <c r="F67" s="22" t="s">
        <v>186</v>
      </c>
      <c r="G67" s="22" t="s">
        <v>28</v>
      </c>
    </row>
    <row r="68" spans="2:7" ht="21" customHeight="1" x14ac:dyDescent="0.2">
      <c r="B68" s="21">
        <v>42555</v>
      </c>
      <c r="C68" s="22">
        <v>278</v>
      </c>
      <c r="D68" s="21">
        <v>41192</v>
      </c>
      <c r="E68" s="22" t="s">
        <v>138</v>
      </c>
      <c r="F68" s="22" t="s">
        <v>40</v>
      </c>
      <c r="G68" s="22" t="s">
        <v>21</v>
      </c>
    </row>
    <row r="69" spans="2:7" ht="21" customHeight="1" x14ac:dyDescent="0.2">
      <c r="B69" s="21">
        <v>42604</v>
      </c>
      <c r="C69" s="22">
        <v>279</v>
      </c>
      <c r="D69" s="21">
        <v>41192</v>
      </c>
      <c r="E69" s="22" t="s">
        <v>139</v>
      </c>
      <c r="F69" s="22" t="s">
        <v>70</v>
      </c>
      <c r="G69" s="22" t="s">
        <v>48</v>
      </c>
    </row>
    <row r="70" spans="2:7" ht="21" customHeight="1" x14ac:dyDescent="0.2">
      <c r="B70" s="21">
        <v>42555</v>
      </c>
      <c r="C70" s="22">
        <v>280</v>
      </c>
      <c r="D70" s="21">
        <v>41192</v>
      </c>
      <c r="E70" s="22" t="s">
        <v>140</v>
      </c>
      <c r="F70" s="22" t="s">
        <v>29</v>
      </c>
      <c r="G70" s="22" t="s">
        <v>30</v>
      </c>
    </row>
    <row r="71" spans="2:7" ht="21" customHeight="1" x14ac:dyDescent="0.2">
      <c r="B71" s="21">
        <v>42555</v>
      </c>
      <c r="C71" s="22">
        <v>281</v>
      </c>
      <c r="D71" s="21">
        <v>41192</v>
      </c>
      <c r="E71" s="26" t="s">
        <v>141</v>
      </c>
      <c r="F71" s="26" t="s">
        <v>20</v>
      </c>
      <c r="G71" s="26" t="s">
        <v>47</v>
      </c>
    </row>
    <row r="72" spans="2:7" ht="21" customHeight="1" x14ac:dyDescent="0.2">
      <c r="B72" s="21">
        <v>42555</v>
      </c>
      <c r="C72" s="22">
        <v>282</v>
      </c>
      <c r="D72" s="21">
        <v>41192</v>
      </c>
      <c r="E72" s="22" t="s">
        <v>142</v>
      </c>
      <c r="F72" s="22" t="s">
        <v>53</v>
      </c>
      <c r="G72" s="22" t="s">
        <v>17</v>
      </c>
    </row>
    <row r="73" spans="2:7" ht="21" customHeight="1" x14ac:dyDescent="0.2">
      <c r="B73" s="21">
        <v>42555</v>
      </c>
      <c r="C73" s="22">
        <v>283</v>
      </c>
      <c r="D73" s="21">
        <v>41192</v>
      </c>
      <c r="E73" s="22" t="s">
        <v>143</v>
      </c>
      <c r="F73" s="22" t="s">
        <v>178</v>
      </c>
      <c r="G73" s="22" t="s">
        <v>21</v>
      </c>
    </row>
    <row r="74" spans="2:7" ht="21" customHeight="1" x14ac:dyDescent="0.2">
      <c r="B74" s="21">
        <v>42555</v>
      </c>
      <c r="C74" s="22">
        <v>284</v>
      </c>
      <c r="D74" s="21">
        <v>41192</v>
      </c>
      <c r="E74" s="22" t="s">
        <v>144</v>
      </c>
      <c r="F74" s="22" t="s">
        <v>167</v>
      </c>
      <c r="G74" s="22" t="s">
        <v>30</v>
      </c>
    </row>
    <row r="75" spans="2:7" ht="21" customHeight="1" x14ac:dyDescent="0.2">
      <c r="B75" s="21">
        <v>42555</v>
      </c>
      <c r="C75" s="22">
        <v>285</v>
      </c>
      <c r="D75" s="21">
        <v>41192</v>
      </c>
      <c r="E75" s="22" t="s">
        <v>145</v>
      </c>
      <c r="F75" s="22" t="s">
        <v>42</v>
      </c>
      <c r="G75" s="22" t="s">
        <v>19</v>
      </c>
    </row>
    <row r="76" spans="2:7" ht="21" customHeight="1" x14ac:dyDescent="0.2">
      <c r="B76" s="21">
        <v>42590</v>
      </c>
      <c r="C76" s="22">
        <v>286</v>
      </c>
      <c r="D76" s="21">
        <v>41192</v>
      </c>
      <c r="E76" s="22" t="s">
        <v>146</v>
      </c>
      <c r="F76" s="22" t="s">
        <v>197</v>
      </c>
      <c r="G76" s="22" t="s">
        <v>31</v>
      </c>
    </row>
    <row r="77" spans="2:7" ht="21" customHeight="1" x14ac:dyDescent="0.2">
      <c r="B77" s="21">
        <v>42590</v>
      </c>
      <c r="C77" s="22">
        <v>287</v>
      </c>
      <c r="D77" s="21">
        <v>41192</v>
      </c>
      <c r="E77" s="22" t="s">
        <v>147</v>
      </c>
      <c r="F77" s="22" t="s">
        <v>20</v>
      </c>
      <c r="G77" s="22" t="s">
        <v>19</v>
      </c>
    </row>
    <row r="78" spans="2:7" ht="21" customHeight="1" x14ac:dyDescent="0.2">
      <c r="B78" s="21">
        <v>42590</v>
      </c>
      <c r="C78" s="22">
        <v>288</v>
      </c>
      <c r="D78" s="21">
        <v>41192</v>
      </c>
      <c r="E78" s="22" t="s">
        <v>148</v>
      </c>
      <c r="F78" s="22" t="s">
        <v>165</v>
      </c>
      <c r="G78" s="22" t="s">
        <v>196</v>
      </c>
    </row>
    <row r="79" spans="2:7" ht="21" customHeight="1" x14ac:dyDescent="0.2">
      <c r="B79" s="21">
        <v>42590</v>
      </c>
      <c r="C79" s="22">
        <v>289</v>
      </c>
      <c r="D79" s="21">
        <v>41192</v>
      </c>
      <c r="E79" s="22" t="s">
        <v>136</v>
      </c>
      <c r="F79" s="22" t="s">
        <v>20</v>
      </c>
      <c r="G79" s="22" t="s">
        <v>198</v>
      </c>
    </row>
    <row r="80" spans="2:7" ht="21" customHeight="1" x14ac:dyDescent="0.2">
      <c r="B80" s="21">
        <v>42590</v>
      </c>
      <c r="C80" s="22">
        <v>290</v>
      </c>
      <c r="D80" s="21">
        <v>41192</v>
      </c>
      <c r="E80" s="22" t="s">
        <v>69</v>
      </c>
      <c r="F80" s="22" t="s">
        <v>199</v>
      </c>
      <c r="G80" s="22" t="s">
        <v>17</v>
      </c>
    </row>
    <row r="81" spans="2:7" ht="21" customHeight="1" x14ac:dyDescent="0.2">
      <c r="B81" s="21">
        <v>42590</v>
      </c>
      <c r="C81" s="22">
        <v>291</v>
      </c>
      <c r="D81" s="21">
        <v>41192</v>
      </c>
      <c r="E81" s="22" t="s">
        <v>149</v>
      </c>
      <c r="F81" s="22" t="s">
        <v>195</v>
      </c>
      <c r="G81" s="22" t="s">
        <v>200</v>
      </c>
    </row>
    <row r="82" spans="2:7" ht="21" customHeight="1" x14ac:dyDescent="0.2">
      <c r="B82" s="21">
        <v>42590</v>
      </c>
      <c r="C82" s="22">
        <v>292</v>
      </c>
      <c r="D82" s="21">
        <v>41192</v>
      </c>
      <c r="E82" s="22" t="s">
        <v>150</v>
      </c>
      <c r="F82" s="22" t="s">
        <v>183</v>
      </c>
      <c r="G82" s="22" t="s">
        <v>27</v>
      </c>
    </row>
    <row r="83" spans="2:7" ht="21" customHeight="1" x14ac:dyDescent="0.2">
      <c r="B83" s="21">
        <v>42604</v>
      </c>
      <c r="C83" s="22">
        <v>294</v>
      </c>
      <c r="D83" s="21">
        <v>41192</v>
      </c>
      <c r="E83" s="22" t="s">
        <v>151</v>
      </c>
      <c r="F83" s="22" t="s">
        <v>22</v>
      </c>
      <c r="G83" s="22" t="s">
        <v>180</v>
      </c>
    </row>
    <row r="84" spans="2:7" ht="21" customHeight="1" x14ac:dyDescent="0.2">
      <c r="B84" s="21">
        <v>42555</v>
      </c>
      <c r="C84" s="22">
        <v>297</v>
      </c>
      <c r="D84" s="21">
        <v>41192</v>
      </c>
      <c r="E84" s="22" t="s">
        <v>152</v>
      </c>
      <c r="F84" s="22" t="s">
        <v>39</v>
      </c>
      <c r="G84" s="22" t="s">
        <v>30</v>
      </c>
    </row>
    <row r="85" spans="2:7" ht="21" customHeight="1" x14ac:dyDescent="0.2">
      <c r="B85" s="21">
        <v>42555</v>
      </c>
      <c r="C85" s="22">
        <v>298</v>
      </c>
      <c r="D85" s="21">
        <v>41192</v>
      </c>
      <c r="E85" s="22" t="s">
        <v>153</v>
      </c>
      <c r="F85" s="22" t="s">
        <v>43</v>
      </c>
      <c r="G85" s="22" t="s">
        <v>26</v>
      </c>
    </row>
    <row r="86" spans="2:7" ht="21" customHeight="1" x14ac:dyDescent="0.2">
      <c r="B86" s="21">
        <v>42555</v>
      </c>
      <c r="C86" s="22">
        <v>299</v>
      </c>
      <c r="D86" s="21">
        <v>41192</v>
      </c>
      <c r="E86" s="22" t="s">
        <v>154</v>
      </c>
      <c r="F86" s="22" t="s">
        <v>167</v>
      </c>
      <c r="G86" s="22" t="s">
        <v>179</v>
      </c>
    </row>
    <row r="87" spans="2:7" ht="21" customHeight="1" x14ac:dyDescent="0.2">
      <c r="B87" s="21">
        <v>42555</v>
      </c>
      <c r="C87" s="22">
        <v>300</v>
      </c>
      <c r="D87" s="21">
        <v>41192</v>
      </c>
      <c r="E87" s="22" t="s">
        <v>155</v>
      </c>
      <c r="F87" s="22" t="s">
        <v>53</v>
      </c>
      <c r="G87" s="22" t="s">
        <v>23</v>
      </c>
    </row>
    <row r="88" spans="2:7" ht="21" customHeight="1" x14ac:dyDescent="0.2">
      <c r="B88" s="21">
        <v>42555</v>
      </c>
      <c r="C88" s="22">
        <v>311</v>
      </c>
      <c r="D88" s="27">
        <v>41460</v>
      </c>
      <c r="E88" s="22" t="s">
        <v>156</v>
      </c>
      <c r="F88" s="22" t="s">
        <v>182</v>
      </c>
      <c r="G88" s="22" t="s">
        <v>23</v>
      </c>
    </row>
    <row r="89" spans="2:7" ht="21" customHeight="1" x14ac:dyDescent="0.2">
      <c r="B89" s="21">
        <v>42555</v>
      </c>
      <c r="C89" s="22">
        <v>312</v>
      </c>
      <c r="D89" s="27">
        <v>41460</v>
      </c>
      <c r="E89" s="22" t="s">
        <v>157</v>
      </c>
      <c r="F89" s="22" t="s">
        <v>77</v>
      </c>
      <c r="G89" s="22" t="s">
        <v>176</v>
      </c>
    </row>
    <row r="90" spans="2:7" ht="21" customHeight="1" x14ac:dyDescent="0.2">
      <c r="B90" s="21">
        <v>42555</v>
      </c>
      <c r="C90" s="22">
        <v>313</v>
      </c>
      <c r="D90" s="27">
        <v>41472</v>
      </c>
      <c r="E90" s="22" t="s">
        <v>158</v>
      </c>
      <c r="F90" s="22" t="s">
        <v>182</v>
      </c>
      <c r="G90" s="22" t="s">
        <v>51</v>
      </c>
    </row>
    <row r="91" spans="2:7" ht="21" customHeight="1" x14ac:dyDescent="0.2">
      <c r="B91" s="21">
        <v>42555</v>
      </c>
      <c r="C91" s="22">
        <v>314</v>
      </c>
      <c r="D91" s="27">
        <v>41472</v>
      </c>
      <c r="E91" s="22" t="s">
        <v>159</v>
      </c>
      <c r="F91" s="22" t="s">
        <v>24</v>
      </c>
      <c r="G91" s="22" t="s">
        <v>31</v>
      </c>
    </row>
    <row r="92" spans="2:7" ht="21" customHeight="1" x14ac:dyDescent="0.2">
      <c r="B92" s="21">
        <v>42555</v>
      </c>
      <c r="C92" s="22">
        <v>315</v>
      </c>
      <c r="D92" s="27">
        <v>41487</v>
      </c>
      <c r="E92" s="22" t="s">
        <v>160</v>
      </c>
      <c r="F92" s="22" t="s">
        <v>201</v>
      </c>
      <c r="G92" s="22" t="s">
        <v>44</v>
      </c>
    </row>
    <row r="93" spans="2:7" ht="21" customHeight="1" x14ac:dyDescent="0.2">
      <c r="B93" s="21">
        <v>42555</v>
      </c>
      <c r="C93" s="22">
        <v>316</v>
      </c>
      <c r="D93" s="27">
        <v>41494</v>
      </c>
      <c r="E93" s="22" t="s">
        <v>161</v>
      </c>
      <c r="F93" s="22" t="s">
        <v>33</v>
      </c>
      <c r="G93" s="22" t="s">
        <v>50</v>
      </c>
    </row>
    <row r="94" spans="2:7" ht="21" customHeight="1" x14ac:dyDescent="0.2">
      <c r="B94" s="21">
        <v>42555</v>
      </c>
      <c r="C94" s="22">
        <v>317</v>
      </c>
      <c r="D94" s="27">
        <v>41500</v>
      </c>
      <c r="E94" s="22" t="s">
        <v>162</v>
      </c>
      <c r="F94" s="22" t="s">
        <v>49</v>
      </c>
      <c r="G94" s="22" t="s">
        <v>19</v>
      </c>
    </row>
    <row r="95" spans="2:7" ht="21" customHeight="1" x14ac:dyDescent="0.2">
      <c r="B95" s="21">
        <v>42555</v>
      </c>
      <c r="C95" s="22">
        <v>319</v>
      </c>
      <c r="D95" s="27">
        <v>41519</v>
      </c>
      <c r="E95" s="22" t="s">
        <v>203</v>
      </c>
      <c r="F95" s="22" t="s">
        <v>42</v>
      </c>
      <c r="G95" s="22" t="s">
        <v>204</v>
      </c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  <row r="450" spans="2:7" ht="21" customHeight="1" x14ac:dyDescent="0.2">
      <c r="B450" s="21"/>
      <c r="C450" s="22"/>
      <c r="D450" s="21"/>
      <c r="E450" s="22"/>
      <c r="F450" s="22"/>
      <c r="G450" s="22"/>
    </row>
    <row r="451" spans="2:7" ht="21" customHeight="1" x14ac:dyDescent="0.2">
      <c r="B451" s="21"/>
      <c r="C451" s="22"/>
      <c r="D451" s="21"/>
      <c r="E451" s="22"/>
      <c r="F451" s="22"/>
      <c r="G451" s="22"/>
    </row>
    <row r="452" spans="2:7" ht="21" customHeight="1" x14ac:dyDescent="0.2">
      <c r="B452" s="21"/>
      <c r="C452" s="22"/>
      <c r="D452" s="21"/>
      <c r="E452" s="22"/>
      <c r="F452" s="22"/>
      <c r="G452" s="22"/>
    </row>
    <row r="453" spans="2:7" ht="21" customHeight="1" x14ac:dyDescent="0.2">
      <c r="B453" s="21"/>
      <c r="C453" s="22"/>
      <c r="D453" s="21"/>
      <c r="E453" s="22"/>
      <c r="F453" s="22"/>
      <c r="G453" s="22"/>
    </row>
    <row r="454" spans="2:7" ht="21" customHeight="1" x14ac:dyDescent="0.2">
      <c r="B454" s="21"/>
      <c r="C454" s="22"/>
      <c r="D454" s="21"/>
      <c r="E454" s="22"/>
      <c r="F454" s="22"/>
      <c r="G454" s="22"/>
    </row>
    <row r="455" spans="2:7" ht="21" customHeight="1" x14ac:dyDescent="0.2">
      <c r="B455" s="21"/>
      <c r="C455" s="22"/>
      <c r="D455" s="21"/>
      <c r="E455" s="22"/>
      <c r="F455" s="22"/>
      <c r="G455" s="22"/>
    </row>
    <row r="456" spans="2:7" ht="21" customHeight="1" x14ac:dyDescent="0.2">
      <c r="B456" s="21"/>
      <c r="C456" s="22"/>
      <c r="D456" s="21"/>
      <c r="E456" s="22"/>
      <c r="F456" s="22"/>
      <c r="G456" s="22"/>
    </row>
    <row r="457" spans="2:7" ht="21" customHeight="1" x14ac:dyDescent="0.2">
      <c r="B457" s="21"/>
      <c r="C457" s="22"/>
      <c r="D457" s="21"/>
      <c r="E457" s="22"/>
      <c r="F457" s="22"/>
      <c r="G457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4"/>
  <sheetViews>
    <sheetView showGridLines="0" tabSelected="1" topLeftCell="A76" workbookViewId="0">
      <selection activeCell="G88" sqref="G88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64</v>
      </c>
      <c r="J1" s="18">
        <v>189</v>
      </c>
    </row>
    <row r="2" spans="2:14" customFormat="1" ht="36.75" x14ac:dyDescent="0.7">
      <c r="B2" s="11" t="s">
        <v>60</v>
      </c>
      <c r="C2" s="1"/>
      <c r="D2" s="1"/>
      <c r="E2" s="1"/>
      <c r="H2" s="19"/>
      <c r="I2" s="18" t="s">
        <v>65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3 квартал 2016 года</v>
      </c>
      <c r="H3" s="19"/>
      <c r="I3" s="18" t="s">
        <v>61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55</v>
      </c>
      <c r="C5" s="16" t="s">
        <v>56</v>
      </c>
      <c r="D5" s="16" t="s">
        <v>57</v>
      </c>
      <c r="E5" s="14" t="s">
        <v>58</v>
      </c>
      <c r="F5" s="14" t="s">
        <v>59</v>
      </c>
      <c r="G5" s="14" t="s">
        <v>62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22">
        <v>199</v>
      </c>
      <c r="C6" s="21">
        <v>41192</v>
      </c>
      <c r="D6" s="22" t="s">
        <v>81</v>
      </c>
      <c r="E6" s="22" t="s">
        <v>197</v>
      </c>
      <c r="F6" s="22" t="s">
        <v>17</v>
      </c>
      <c r="G6" s="25" t="s">
        <v>64</v>
      </c>
    </row>
    <row r="7" spans="2:14" customFormat="1" ht="27.6" customHeight="1" x14ac:dyDescent="0.2">
      <c r="B7" s="22">
        <v>200</v>
      </c>
      <c r="C7" s="21">
        <v>41192</v>
      </c>
      <c r="D7" s="22" t="s">
        <v>82</v>
      </c>
      <c r="E7" s="22" t="s">
        <v>75</v>
      </c>
      <c r="F7" s="22" t="s">
        <v>30</v>
      </c>
      <c r="G7" s="25" t="s">
        <v>64</v>
      </c>
      <c r="I7" s="12"/>
      <c r="J7" s="12"/>
    </row>
    <row r="8" spans="2:14" customFormat="1" ht="27.6" customHeight="1" x14ac:dyDescent="0.2">
      <c r="B8" s="22">
        <v>201</v>
      </c>
      <c r="C8" s="21">
        <v>41192</v>
      </c>
      <c r="D8" s="22" t="s">
        <v>83</v>
      </c>
      <c r="E8" s="22" t="s">
        <v>29</v>
      </c>
      <c r="F8" s="22" t="s">
        <v>30</v>
      </c>
      <c r="G8" s="25" t="s">
        <v>64</v>
      </c>
    </row>
    <row r="9" spans="2:14" customFormat="1" ht="27.6" customHeight="1" x14ac:dyDescent="0.2">
      <c r="B9" s="22">
        <v>202</v>
      </c>
      <c r="C9" s="21">
        <v>41192</v>
      </c>
      <c r="D9" s="22" t="s">
        <v>84</v>
      </c>
      <c r="E9" s="22" t="s">
        <v>163</v>
      </c>
      <c r="F9" s="22" t="s">
        <v>26</v>
      </c>
      <c r="G9" s="25" t="s">
        <v>64</v>
      </c>
    </row>
    <row r="10" spans="2:14" customFormat="1" ht="27.6" customHeight="1" x14ac:dyDescent="0.2">
      <c r="B10" s="22">
        <v>203</v>
      </c>
      <c r="C10" s="21">
        <v>41192</v>
      </c>
      <c r="D10" s="22" t="s">
        <v>85</v>
      </c>
      <c r="E10" s="22" t="s">
        <v>41</v>
      </c>
      <c r="F10" s="22" t="s">
        <v>79</v>
      </c>
      <c r="G10" s="25" t="s">
        <v>64</v>
      </c>
    </row>
    <row r="11" spans="2:14" customFormat="1" ht="27.6" customHeight="1" x14ac:dyDescent="0.2">
      <c r="B11" s="22">
        <v>204</v>
      </c>
      <c r="C11" s="21">
        <v>41192</v>
      </c>
      <c r="D11" s="22" t="s">
        <v>86</v>
      </c>
      <c r="E11" s="22" t="s">
        <v>43</v>
      </c>
      <c r="F11" s="22" t="s">
        <v>164</v>
      </c>
      <c r="G11" s="25" t="s">
        <v>64</v>
      </c>
    </row>
    <row r="12" spans="2:14" customFormat="1" ht="27.6" customHeight="1" x14ac:dyDescent="0.2">
      <c r="B12" s="22">
        <v>206</v>
      </c>
      <c r="C12" s="21">
        <v>41192</v>
      </c>
      <c r="D12" s="22" t="s">
        <v>87</v>
      </c>
      <c r="E12" s="22" t="s">
        <v>70</v>
      </c>
      <c r="F12" s="22" t="s">
        <v>36</v>
      </c>
      <c r="G12" s="25" t="s">
        <v>64</v>
      </c>
    </row>
    <row r="13" spans="2:14" customFormat="1" ht="27.6" customHeight="1" x14ac:dyDescent="0.2">
      <c r="B13" s="22">
        <v>207</v>
      </c>
      <c r="C13" s="21">
        <v>41192</v>
      </c>
      <c r="D13" s="22" t="s">
        <v>88</v>
      </c>
      <c r="E13" s="22" t="s">
        <v>165</v>
      </c>
      <c r="F13" s="22" t="s">
        <v>46</v>
      </c>
      <c r="G13" s="25" t="s">
        <v>64</v>
      </c>
    </row>
    <row r="14" spans="2:14" customFormat="1" ht="27.6" customHeight="1" x14ac:dyDescent="0.2">
      <c r="B14" s="22">
        <v>208</v>
      </c>
      <c r="C14" s="21">
        <v>41192</v>
      </c>
      <c r="D14" s="22" t="s">
        <v>89</v>
      </c>
      <c r="E14" s="22" t="s">
        <v>45</v>
      </c>
      <c r="F14" s="22" t="s">
        <v>166</v>
      </c>
      <c r="G14" s="25" t="s">
        <v>64</v>
      </c>
    </row>
    <row r="15" spans="2:14" customFormat="1" ht="27.6" customHeight="1" x14ac:dyDescent="0.2">
      <c r="B15" s="22">
        <v>209</v>
      </c>
      <c r="C15" s="21">
        <v>41192</v>
      </c>
      <c r="D15" s="22" t="s">
        <v>90</v>
      </c>
      <c r="E15" s="22" t="s">
        <v>33</v>
      </c>
      <c r="F15" s="22" t="s">
        <v>51</v>
      </c>
      <c r="G15" s="25" t="s">
        <v>64</v>
      </c>
    </row>
    <row r="16" spans="2:14" customFormat="1" ht="27.6" customHeight="1" x14ac:dyDescent="0.2">
      <c r="B16" s="22">
        <v>212</v>
      </c>
      <c r="C16" s="21">
        <v>41192</v>
      </c>
      <c r="D16" s="22" t="s">
        <v>91</v>
      </c>
      <c r="E16" s="22" t="s">
        <v>33</v>
      </c>
      <c r="F16" s="22" t="s">
        <v>21</v>
      </c>
      <c r="G16" s="25" t="s">
        <v>64</v>
      </c>
    </row>
    <row r="17" spans="2:7" customFormat="1" ht="27.6" customHeight="1" x14ac:dyDescent="0.2">
      <c r="B17" s="22">
        <v>213</v>
      </c>
      <c r="C17" s="21">
        <v>41192</v>
      </c>
      <c r="D17" s="22" t="s">
        <v>90</v>
      </c>
      <c r="E17" s="22" t="s">
        <v>168</v>
      </c>
      <c r="F17" s="22" t="s">
        <v>17</v>
      </c>
      <c r="G17" s="25" t="s">
        <v>64</v>
      </c>
    </row>
    <row r="18" spans="2:7" customFormat="1" ht="27.6" customHeight="1" x14ac:dyDescent="0.2">
      <c r="B18" s="22">
        <v>214</v>
      </c>
      <c r="C18" s="21">
        <v>41192</v>
      </c>
      <c r="D18" s="22" t="s">
        <v>92</v>
      </c>
      <c r="E18" s="22" t="s">
        <v>71</v>
      </c>
      <c r="F18" s="22" t="s">
        <v>169</v>
      </c>
      <c r="G18" s="25" t="s">
        <v>64</v>
      </c>
    </row>
    <row r="19" spans="2:7" customFormat="1" ht="27.6" customHeight="1" x14ac:dyDescent="0.2">
      <c r="B19" s="22">
        <v>215</v>
      </c>
      <c r="C19" s="21">
        <v>41192</v>
      </c>
      <c r="D19" s="22" t="s">
        <v>93</v>
      </c>
      <c r="E19" s="22" t="s">
        <v>37</v>
      </c>
      <c r="F19" s="22" t="s">
        <v>47</v>
      </c>
      <c r="G19" s="25" t="s">
        <v>64</v>
      </c>
    </row>
    <row r="20" spans="2:7" customFormat="1" ht="27.6" customHeight="1" x14ac:dyDescent="0.2">
      <c r="B20" s="22">
        <v>216</v>
      </c>
      <c r="C20" s="21">
        <v>41192</v>
      </c>
      <c r="D20" s="22" t="s">
        <v>94</v>
      </c>
      <c r="E20" s="22" t="s">
        <v>34</v>
      </c>
      <c r="F20" s="22" t="s">
        <v>19</v>
      </c>
      <c r="G20" s="25" t="s">
        <v>64</v>
      </c>
    </row>
    <row r="21" spans="2:7" customFormat="1" ht="27.6" customHeight="1" x14ac:dyDescent="0.2">
      <c r="B21" s="22">
        <v>218</v>
      </c>
      <c r="C21" s="21">
        <v>41192</v>
      </c>
      <c r="D21" s="22" t="s">
        <v>95</v>
      </c>
      <c r="E21" s="22" t="s">
        <v>53</v>
      </c>
      <c r="F21" s="22" t="s">
        <v>31</v>
      </c>
      <c r="G21" s="25" t="s">
        <v>64</v>
      </c>
    </row>
    <row r="22" spans="2:7" customFormat="1" ht="27.6" customHeight="1" x14ac:dyDescent="0.2">
      <c r="B22" s="22">
        <v>219</v>
      </c>
      <c r="C22" s="21">
        <v>41192</v>
      </c>
      <c r="D22" s="22" t="s">
        <v>96</v>
      </c>
      <c r="E22" s="22" t="s">
        <v>70</v>
      </c>
      <c r="F22" s="22" t="s">
        <v>28</v>
      </c>
      <c r="G22" s="25" t="s">
        <v>64</v>
      </c>
    </row>
    <row r="23" spans="2:7" customFormat="1" ht="27.6" customHeight="1" x14ac:dyDescent="0.2">
      <c r="B23" s="22">
        <v>220</v>
      </c>
      <c r="C23" s="21">
        <v>41192</v>
      </c>
      <c r="D23" s="22" t="s">
        <v>97</v>
      </c>
      <c r="E23" s="22" t="s">
        <v>171</v>
      </c>
      <c r="F23" s="22" t="s">
        <v>35</v>
      </c>
      <c r="G23" s="25" t="s">
        <v>64</v>
      </c>
    </row>
    <row r="24" spans="2:7" customFormat="1" ht="27.6" customHeight="1" x14ac:dyDescent="0.2">
      <c r="B24" s="22">
        <v>221</v>
      </c>
      <c r="C24" s="21">
        <v>41192</v>
      </c>
      <c r="D24" s="26" t="s">
        <v>98</v>
      </c>
      <c r="E24" s="26" t="s">
        <v>172</v>
      </c>
      <c r="F24" s="26" t="s">
        <v>28</v>
      </c>
      <c r="G24" s="25" t="s">
        <v>64</v>
      </c>
    </row>
    <row r="25" spans="2:7" customFormat="1" ht="27.6" customHeight="1" x14ac:dyDescent="0.2">
      <c r="B25" s="22">
        <v>222</v>
      </c>
      <c r="C25" s="21">
        <v>41192</v>
      </c>
      <c r="D25" s="22" t="s">
        <v>99</v>
      </c>
      <c r="E25" s="22" t="s">
        <v>173</v>
      </c>
      <c r="F25" s="22" t="s">
        <v>28</v>
      </c>
      <c r="G25" s="25" t="s">
        <v>64</v>
      </c>
    </row>
    <row r="26" spans="2:7" customFormat="1" ht="27.6" customHeight="1" x14ac:dyDescent="0.2">
      <c r="B26" s="22">
        <v>223</v>
      </c>
      <c r="C26" s="21">
        <v>41192</v>
      </c>
      <c r="D26" s="22" t="s">
        <v>97</v>
      </c>
      <c r="E26" s="22" t="s">
        <v>29</v>
      </c>
      <c r="F26" s="22" t="s">
        <v>80</v>
      </c>
      <c r="G26" s="25" t="s">
        <v>64</v>
      </c>
    </row>
    <row r="27" spans="2:7" customFormat="1" ht="27.6" customHeight="1" x14ac:dyDescent="0.2">
      <c r="B27" s="22">
        <v>224</v>
      </c>
      <c r="C27" s="21">
        <v>41192</v>
      </c>
      <c r="D27" s="22" t="s">
        <v>95</v>
      </c>
      <c r="E27" s="22" t="s">
        <v>171</v>
      </c>
      <c r="F27" s="22" t="s">
        <v>31</v>
      </c>
      <c r="G27" s="25" t="s">
        <v>64</v>
      </c>
    </row>
    <row r="28" spans="2:7" customFormat="1" ht="27.6" customHeight="1" x14ac:dyDescent="0.2">
      <c r="B28" s="22">
        <v>225</v>
      </c>
      <c r="C28" s="21">
        <v>41192</v>
      </c>
      <c r="D28" s="22" t="s">
        <v>95</v>
      </c>
      <c r="E28" s="22" t="s">
        <v>20</v>
      </c>
      <c r="F28" s="22" t="s">
        <v>174</v>
      </c>
      <c r="G28" s="25" t="s">
        <v>64</v>
      </c>
    </row>
    <row r="29" spans="2:7" customFormat="1" ht="27.6" customHeight="1" x14ac:dyDescent="0.2">
      <c r="B29" s="22">
        <v>226</v>
      </c>
      <c r="C29" s="21">
        <v>41192</v>
      </c>
      <c r="D29" s="22" t="s">
        <v>100</v>
      </c>
      <c r="E29" s="22" t="s">
        <v>72</v>
      </c>
      <c r="F29" s="22" t="s">
        <v>25</v>
      </c>
      <c r="G29" s="25" t="s">
        <v>64</v>
      </c>
    </row>
    <row r="30" spans="2:7" customFormat="1" ht="27.6" customHeight="1" x14ac:dyDescent="0.2">
      <c r="B30" s="22">
        <v>228</v>
      </c>
      <c r="C30" s="21">
        <v>41192</v>
      </c>
      <c r="D30" s="22" t="s">
        <v>101</v>
      </c>
      <c r="E30" s="22" t="s">
        <v>75</v>
      </c>
      <c r="F30" s="22" t="s">
        <v>32</v>
      </c>
      <c r="G30" s="25" t="s">
        <v>64</v>
      </c>
    </row>
    <row r="31" spans="2:7" customFormat="1" ht="27.6" customHeight="1" x14ac:dyDescent="0.2">
      <c r="B31" s="22">
        <v>229</v>
      </c>
      <c r="C31" s="21">
        <v>41192</v>
      </c>
      <c r="D31" s="22" t="s">
        <v>102</v>
      </c>
      <c r="E31" s="22" t="s">
        <v>175</v>
      </c>
      <c r="F31" s="22" t="s">
        <v>176</v>
      </c>
      <c r="G31" s="25" t="s">
        <v>64</v>
      </c>
    </row>
    <row r="32" spans="2:7" customFormat="1" ht="27.6" customHeight="1" x14ac:dyDescent="0.2">
      <c r="B32" s="22">
        <v>231</v>
      </c>
      <c r="C32" s="21">
        <v>41192</v>
      </c>
      <c r="D32" s="22" t="s">
        <v>103</v>
      </c>
      <c r="E32" s="22" t="s">
        <v>39</v>
      </c>
      <c r="F32" s="22" t="s">
        <v>28</v>
      </c>
      <c r="G32" s="25" t="s">
        <v>64</v>
      </c>
    </row>
    <row r="33" spans="2:7" customFormat="1" ht="27.6" customHeight="1" x14ac:dyDescent="0.2">
      <c r="B33" s="22">
        <v>232</v>
      </c>
      <c r="C33" s="21">
        <v>41192</v>
      </c>
      <c r="D33" s="22" t="s">
        <v>104</v>
      </c>
      <c r="E33" s="22" t="s">
        <v>22</v>
      </c>
      <c r="F33" s="22" t="s">
        <v>21</v>
      </c>
      <c r="G33" s="25" t="s">
        <v>64</v>
      </c>
    </row>
    <row r="34" spans="2:7" customFormat="1" ht="27.6" customHeight="1" x14ac:dyDescent="0.2">
      <c r="B34" s="22">
        <v>233</v>
      </c>
      <c r="C34" s="21">
        <v>41192</v>
      </c>
      <c r="D34" s="22" t="s">
        <v>105</v>
      </c>
      <c r="E34" s="22" t="s">
        <v>177</v>
      </c>
      <c r="F34" s="22" t="s">
        <v>28</v>
      </c>
      <c r="G34" s="25" t="s">
        <v>64</v>
      </c>
    </row>
    <row r="35" spans="2:7" customFormat="1" ht="27.6" customHeight="1" x14ac:dyDescent="0.2">
      <c r="B35" s="22">
        <v>234</v>
      </c>
      <c r="C35" s="21">
        <v>41192</v>
      </c>
      <c r="D35" s="22" t="s">
        <v>106</v>
      </c>
      <c r="E35" s="22" t="s">
        <v>73</v>
      </c>
      <c r="F35" s="22" t="s">
        <v>32</v>
      </c>
      <c r="G35" s="25" t="s">
        <v>64</v>
      </c>
    </row>
    <row r="36" spans="2:7" customFormat="1" ht="27.6" customHeight="1" x14ac:dyDescent="0.2">
      <c r="B36" s="22">
        <v>235</v>
      </c>
      <c r="C36" s="21">
        <v>41192</v>
      </c>
      <c r="D36" s="22" t="s">
        <v>106</v>
      </c>
      <c r="E36" s="22" t="s">
        <v>70</v>
      </c>
      <c r="F36" s="22" t="s">
        <v>28</v>
      </c>
      <c r="G36" s="25" t="s">
        <v>64</v>
      </c>
    </row>
    <row r="37" spans="2:7" customFormat="1" ht="27.6" customHeight="1" x14ac:dyDescent="0.2">
      <c r="B37" s="22">
        <v>238</v>
      </c>
      <c r="C37" s="21">
        <v>41192</v>
      </c>
      <c r="D37" s="22" t="s">
        <v>107</v>
      </c>
      <c r="E37" s="22" t="s">
        <v>75</v>
      </c>
      <c r="F37" s="22" t="s">
        <v>28</v>
      </c>
      <c r="G37" s="25" t="s">
        <v>64</v>
      </c>
    </row>
    <row r="38" spans="2:7" customFormat="1" ht="27.6" customHeight="1" x14ac:dyDescent="0.2">
      <c r="B38" s="22">
        <v>240</v>
      </c>
      <c r="C38" s="21">
        <v>41192</v>
      </c>
      <c r="D38" s="22" t="s">
        <v>108</v>
      </c>
      <c r="E38" s="22" t="s">
        <v>39</v>
      </c>
      <c r="F38" s="22" t="s">
        <v>179</v>
      </c>
      <c r="G38" s="25" t="s">
        <v>64</v>
      </c>
    </row>
    <row r="39" spans="2:7" customFormat="1" ht="27.6" customHeight="1" x14ac:dyDescent="0.2">
      <c r="B39" s="22">
        <v>243</v>
      </c>
      <c r="C39" s="21">
        <v>41192</v>
      </c>
      <c r="D39" s="22" t="s">
        <v>109</v>
      </c>
      <c r="E39" s="22" t="s">
        <v>40</v>
      </c>
      <c r="F39" s="22" t="s">
        <v>50</v>
      </c>
      <c r="G39" s="25" t="s">
        <v>64</v>
      </c>
    </row>
    <row r="40" spans="2:7" customFormat="1" ht="27.6" customHeight="1" x14ac:dyDescent="0.2">
      <c r="B40" s="22">
        <v>245</v>
      </c>
      <c r="C40" s="21">
        <v>41192</v>
      </c>
      <c r="D40" s="22" t="s">
        <v>110</v>
      </c>
      <c r="E40" s="22" t="s">
        <v>181</v>
      </c>
      <c r="F40" s="22" t="s">
        <v>30</v>
      </c>
      <c r="G40" s="25" t="s">
        <v>64</v>
      </c>
    </row>
    <row r="41" spans="2:7" customFormat="1" ht="27.6" customHeight="1" x14ac:dyDescent="0.2">
      <c r="B41" s="22">
        <v>248</v>
      </c>
      <c r="C41" s="21">
        <v>41192</v>
      </c>
      <c r="D41" s="22" t="s">
        <v>111</v>
      </c>
      <c r="E41" s="22" t="s">
        <v>29</v>
      </c>
      <c r="F41" s="22" t="s">
        <v>30</v>
      </c>
      <c r="G41" s="25" t="s">
        <v>64</v>
      </c>
    </row>
    <row r="42" spans="2:7" customFormat="1" ht="27.6" customHeight="1" x14ac:dyDescent="0.2">
      <c r="B42" s="22">
        <v>249</v>
      </c>
      <c r="C42" s="21">
        <v>41192</v>
      </c>
      <c r="D42" s="22" t="s">
        <v>112</v>
      </c>
      <c r="E42" s="22" t="s">
        <v>34</v>
      </c>
      <c r="F42" s="22" t="s">
        <v>18</v>
      </c>
      <c r="G42" s="25" t="s">
        <v>64</v>
      </c>
    </row>
    <row r="43" spans="2:7" customFormat="1" ht="27.6" customHeight="1" x14ac:dyDescent="0.2">
      <c r="B43" s="22">
        <v>250</v>
      </c>
      <c r="C43" s="21">
        <v>41192</v>
      </c>
      <c r="D43" s="22" t="s">
        <v>113</v>
      </c>
      <c r="E43" s="22" t="s">
        <v>41</v>
      </c>
      <c r="F43" s="22" t="s">
        <v>27</v>
      </c>
      <c r="G43" s="25" t="s">
        <v>64</v>
      </c>
    </row>
    <row r="44" spans="2:7" customFormat="1" ht="27.6" customHeight="1" x14ac:dyDescent="0.2">
      <c r="B44" s="22">
        <v>251</v>
      </c>
      <c r="C44" s="21">
        <v>41192</v>
      </c>
      <c r="D44" s="22" t="s">
        <v>114</v>
      </c>
      <c r="E44" s="22" t="s">
        <v>52</v>
      </c>
      <c r="F44" s="22" t="s">
        <v>176</v>
      </c>
      <c r="G44" s="25" t="s">
        <v>64</v>
      </c>
    </row>
    <row r="45" spans="2:7" customFormat="1" ht="27.6" customHeight="1" x14ac:dyDescent="0.2">
      <c r="B45" s="22">
        <v>254</v>
      </c>
      <c r="C45" s="21">
        <v>41192</v>
      </c>
      <c r="D45" s="22" t="s">
        <v>115</v>
      </c>
      <c r="E45" s="22" t="s">
        <v>20</v>
      </c>
      <c r="F45" s="22" t="s">
        <v>19</v>
      </c>
      <c r="G45" s="25" t="s">
        <v>64</v>
      </c>
    </row>
    <row r="46" spans="2:7" customFormat="1" ht="27.6" customHeight="1" x14ac:dyDescent="0.2">
      <c r="B46" s="22">
        <v>255</v>
      </c>
      <c r="C46" s="21">
        <v>41192</v>
      </c>
      <c r="D46" s="22" t="s">
        <v>116</v>
      </c>
      <c r="E46" s="22" t="s">
        <v>75</v>
      </c>
      <c r="F46" s="22" t="s">
        <v>26</v>
      </c>
      <c r="G46" s="25" t="s">
        <v>64</v>
      </c>
    </row>
    <row r="47" spans="2:7" customFormat="1" ht="27.6" customHeight="1" x14ac:dyDescent="0.2">
      <c r="B47" s="22">
        <v>256</v>
      </c>
      <c r="C47" s="21">
        <v>41192</v>
      </c>
      <c r="D47" s="22" t="s">
        <v>117</v>
      </c>
      <c r="E47" s="22" t="s">
        <v>74</v>
      </c>
      <c r="F47" s="22" t="s">
        <v>38</v>
      </c>
      <c r="G47" s="25" t="s">
        <v>64</v>
      </c>
    </row>
    <row r="48" spans="2:7" customFormat="1" ht="27.6" customHeight="1" x14ac:dyDescent="0.2">
      <c r="B48" s="22">
        <v>257</v>
      </c>
      <c r="C48" s="21">
        <v>41192</v>
      </c>
      <c r="D48" s="22" t="s">
        <v>118</v>
      </c>
      <c r="E48" s="22" t="s">
        <v>183</v>
      </c>
      <c r="F48" s="22" t="s">
        <v>184</v>
      </c>
      <c r="G48" s="25" t="s">
        <v>64</v>
      </c>
    </row>
    <row r="49" spans="2:7" customFormat="1" ht="27.6" customHeight="1" x14ac:dyDescent="0.2">
      <c r="B49" s="22">
        <v>258</v>
      </c>
      <c r="C49" s="21">
        <v>41192</v>
      </c>
      <c r="D49" s="22" t="s">
        <v>119</v>
      </c>
      <c r="E49" s="22" t="s">
        <v>170</v>
      </c>
      <c r="F49" s="22" t="s">
        <v>23</v>
      </c>
      <c r="G49" s="25" t="s">
        <v>64</v>
      </c>
    </row>
    <row r="50" spans="2:7" customFormat="1" ht="27.6" customHeight="1" x14ac:dyDescent="0.2">
      <c r="B50" s="22">
        <v>260</v>
      </c>
      <c r="C50" s="21">
        <v>41192</v>
      </c>
      <c r="D50" s="22" t="s">
        <v>120</v>
      </c>
      <c r="E50" s="22" t="s">
        <v>185</v>
      </c>
      <c r="F50" s="22" t="s">
        <v>21</v>
      </c>
      <c r="G50" s="25" t="s">
        <v>64</v>
      </c>
    </row>
    <row r="51" spans="2:7" customFormat="1" ht="27.6" customHeight="1" x14ac:dyDescent="0.2">
      <c r="B51" s="22">
        <v>261</v>
      </c>
      <c r="C51" s="21">
        <v>41192</v>
      </c>
      <c r="D51" s="22" t="s">
        <v>121</v>
      </c>
      <c r="E51" s="22" t="s">
        <v>186</v>
      </c>
      <c r="F51" s="22" t="s">
        <v>30</v>
      </c>
      <c r="G51" s="25" t="s">
        <v>64</v>
      </c>
    </row>
    <row r="52" spans="2:7" customFormat="1" ht="27.6" customHeight="1" x14ac:dyDescent="0.2">
      <c r="B52" s="22">
        <v>262</v>
      </c>
      <c r="C52" s="21">
        <v>41192</v>
      </c>
      <c r="D52" s="22" t="s">
        <v>122</v>
      </c>
      <c r="E52" s="22" t="s">
        <v>33</v>
      </c>
      <c r="F52" s="22" t="s">
        <v>19</v>
      </c>
      <c r="G52" s="25" t="s">
        <v>64</v>
      </c>
    </row>
    <row r="53" spans="2:7" customFormat="1" ht="27.6" customHeight="1" x14ac:dyDescent="0.2">
      <c r="B53" s="22">
        <v>263</v>
      </c>
      <c r="C53" s="21">
        <v>41192</v>
      </c>
      <c r="D53" s="22" t="s">
        <v>123</v>
      </c>
      <c r="E53" s="22" t="s">
        <v>22</v>
      </c>
      <c r="F53" s="22" t="s">
        <v>187</v>
      </c>
      <c r="G53" s="25" t="s">
        <v>64</v>
      </c>
    </row>
    <row r="54" spans="2:7" customFormat="1" ht="27.6" customHeight="1" x14ac:dyDescent="0.2">
      <c r="B54" s="22">
        <v>264</v>
      </c>
      <c r="C54" s="21">
        <v>41192</v>
      </c>
      <c r="D54" s="22" t="s">
        <v>124</v>
      </c>
      <c r="E54" s="22" t="s">
        <v>78</v>
      </c>
      <c r="F54" s="22" t="s">
        <v>35</v>
      </c>
      <c r="G54" s="25" t="s">
        <v>64</v>
      </c>
    </row>
    <row r="55" spans="2:7" customFormat="1" ht="27.6" customHeight="1" x14ac:dyDescent="0.2">
      <c r="B55" s="22">
        <v>265</v>
      </c>
      <c r="C55" s="21">
        <v>41192</v>
      </c>
      <c r="D55" s="22" t="s">
        <v>125</v>
      </c>
      <c r="E55" s="22" t="s">
        <v>188</v>
      </c>
      <c r="F55" s="22" t="s">
        <v>189</v>
      </c>
      <c r="G55" s="25" t="s">
        <v>64</v>
      </c>
    </row>
    <row r="56" spans="2:7" customFormat="1" ht="27.6" customHeight="1" x14ac:dyDescent="0.2">
      <c r="B56" s="22">
        <v>266</v>
      </c>
      <c r="C56" s="21">
        <v>41192</v>
      </c>
      <c r="D56" s="22" t="s">
        <v>126</v>
      </c>
      <c r="E56" s="22" t="s">
        <v>72</v>
      </c>
      <c r="F56" s="22" t="s">
        <v>17</v>
      </c>
      <c r="G56" s="25" t="s">
        <v>64</v>
      </c>
    </row>
    <row r="57" spans="2:7" customFormat="1" ht="27.6" customHeight="1" x14ac:dyDescent="0.2">
      <c r="B57" s="22">
        <v>267</v>
      </c>
      <c r="C57" s="21">
        <v>41192</v>
      </c>
      <c r="D57" s="22" t="s">
        <v>127</v>
      </c>
      <c r="E57" s="22" t="s">
        <v>178</v>
      </c>
      <c r="F57" s="22" t="s">
        <v>19</v>
      </c>
      <c r="G57" s="25" t="s">
        <v>64</v>
      </c>
    </row>
    <row r="58" spans="2:7" customFormat="1" ht="27.6" customHeight="1" x14ac:dyDescent="0.2">
      <c r="B58" s="22">
        <v>268</v>
      </c>
      <c r="C58" s="21">
        <v>41192</v>
      </c>
      <c r="D58" s="22" t="s">
        <v>128</v>
      </c>
      <c r="E58" s="22" t="s">
        <v>76</v>
      </c>
      <c r="F58" s="22" t="s">
        <v>18</v>
      </c>
      <c r="G58" s="25" t="s">
        <v>64</v>
      </c>
    </row>
    <row r="59" spans="2:7" customFormat="1" ht="27.6" customHeight="1" x14ac:dyDescent="0.2">
      <c r="B59" s="22">
        <v>269</v>
      </c>
      <c r="C59" s="21">
        <v>41192</v>
      </c>
      <c r="D59" s="22" t="s">
        <v>129</v>
      </c>
      <c r="E59" s="22" t="s">
        <v>183</v>
      </c>
      <c r="F59" s="22" t="s">
        <v>190</v>
      </c>
      <c r="G59" s="25" t="s">
        <v>64</v>
      </c>
    </row>
    <row r="60" spans="2:7" customFormat="1" ht="27.6" customHeight="1" x14ac:dyDescent="0.2">
      <c r="B60" s="22">
        <v>270</v>
      </c>
      <c r="C60" s="21">
        <v>41192</v>
      </c>
      <c r="D60" s="22" t="s">
        <v>130</v>
      </c>
      <c r="E60" s="22" t="s">
        <v>191</v>
      </c>
      <c r="F60" s="22" t="s">
        <v>192</v>
      </c>
      <c r="G60" s="25" t="s">
        <v>64</v>
      </c>
    </row>
    <row r="61" spans="2:7" customFormat="1" ht="27.6" customHeight="1" x14ac:dyDescent="0.2">
      <c r="B61" s="22">
        <v>271</v>
      </c>
      <c r="C61" s="21">
        <v>41192</v>
      </c>
      <c r="D61" s="22" t="s">
        <v>131</v>
      </c>
      <c r="E61" s="22" t="s">
        <v>45</v>
      </c>
      <c r="F61" s="22" t="s">
        <v>18</v>
      </c>
      <c r="G61" s="25" t="s">
        <v>64</v>
      </c>
    </row>
    <row r="62" spans="2:7" customFormat="1" ht="27.6" customHeight="1" x14ac:dyDescent="0.2">
      <c r="B62" s="22">
        <v>272</v>
      </c>
      <c r="C62" s="21">
        <v>41192</v>
      </c>
      <c r="D62" s="22" t="s">
        <v>132</v>
      </c>
      <c r="E62" s="22" t="s">
        <v>193</v>
      </c>
      <c r="F62" s="22" t="s">
        <v>194</v>
      </c>
      <c r="G62" s="25" t="s">
        <v>64</v>
      </c>
    </row>
    <row r="63" spans="2:7" customFormat="1" ht="27.6" customHeight="1" x14ac:dyDescent="0.2">
      <c r="B63" s="22">
        <v>273</v>
      </c>
      <c r="C63" s="21">
        <v>41192</v>
      </c>
      <c r="D63" s="22" t="s">
        <v>133</v>
      </c>
      <c r="E63" s="22" t="s">
        <v>195</v>
      </c>
      <c r="F63" s="22" t="s">
        <v>184</v>
      </c>
      <c r="G63" s="25" t="s">
        <v>64</v>
      </c>
    </row>
    <row r="64" spans="2:7" customFormat="1" ht="27.6" customHeight="1" x14ac:dyDescent="0.2">
      <c r="B64" s="22">
        <v>274</v>
      </c>
      <c r="C64" s="21">
        <v>41192</v>
      </c>
      <c r="D64" s="22" t="s">
        <v>134</v>
      </c>
      <c r="E64" s="22" t="s">
        <v>39</v>
      </c>
      <c r="F64" s="22" t="s">
        <v>196</v>
      </c>
      <c r="G64" s="25" t="s">
        <v>64</v>
      </c>
    </row>
    <row r="65" spans="2:7" customFormat="1" ht="27.6" customHeight="1" x14ac:dyDescent="0.2">
      <c r="B65" s="22">
        <v>275</v>
      </c>
      <c r="C65" s="21">
        <v>41192</v>
      </c>
      <c r="D65" s="22" t="s">
        <v>135</v>
      </c>
      <c r="E65" s="22" t="s">
        <v>22</v>
      </c>
      <c r="F65" s="22" t="s">
        <v>17</v>
      </c>
      <c r="G65" s="25" t="s">
        <v>64</v>
      </c>
    </row>
    <row r="66" spans="2:7" customFormat="1" ht="27.6" customHeight="1" x14ac:dyDescent="0.2">
      <c r="B66" s="22">
        <v>276</v>
      </c>
      <c r="C66" s="21">
        <v>41192</v>
      </c>
      <c r="D66" s="22" t="s">
        <v>136</v>
      </c>
      <c r="E66" s="22" t="s">
        <v>78</v>
      </c>
      <c r="F66" s="22" t="s">
        <v>31</v>
      </c>
      <c r="G66" s="25" t="s">
        <v>64</v>
      </c>
    </row>
    <row r="67" spans="2:7" customFormat="1" ht="27.6" customHeight="1" x14ac:dyDescent="0.2">
      <c r="B67" s="22">
        <v>277</v>
      </c>
      <c r="C67" s="21">
        <v>41192</v>
      </c>
      <c r="D67" s="22" t="s">
        <v>137</v>
      </c>
      <c r="E67" s="22" t="s">
        <v>186</v>
      </c>
      <c r="F67" s="22" t="s">
        <v>28</v>
      </c>
      <c r="G67" s="25" t="s">
        <v>64</v>
      </c>
    </row>
    <row r="68" spans="2:7" customFormat="1" ht="27.6" customHeight="1" x14ac:dyDescent="0.2">
      <c r="B68" s="22">
        <v>278</v>
      </c>
      <c r="C68" s="21">
        <v>41192</v>
      </c>
      <c r="D68" s="22" t="s">
        <v>138</v>
      </c>
      <c r="E68" s="22" t="s">
        <v>40</v>
      </c>
      <c r="F68" s="22" t="s">
        <v>21</v>
      </c>
      <c r="G68" s="25" t="s">
        <v>64</v>
      </c>
    </row>
    <row r="69" spans="2:7" customFormat="1" ht="27.6" customHeight="1" x14ac:dyDescent="0.2">
      <c r="B69" s="22">
        <v>279</v>
      </c>
      <c r="C69" s="21">
        <v>41192</v>
      </c>
      <c r="D69" s="22" t="s">
        <v>139</v>
      </c>
      <c r="E69" s="22" t="s">
        <v>70</v>
      </c>
      <c r="F69" s="22" t="s">
        <v>48</v>
      </c>
      <c r="G69" s="25" t="s">
        <v>64</v>
      </c>
    </row>
    <row r="70" spans="2:7" customFormat="1" ht="27.6" customHeight="1" x14ac:dyDescent="0.2">
      <c r="B70" s="22">
        <v>280</v>
      </c>
      <c r="C70" s="21">
        <v>41192</v>
      </c>
      <c r="D70" s="22" t="s">
        <v>140</v>
      </c>
      <c r="E70" s="22" t="s">
        <v>29</v>
      </c>
      <c r="F70" s="22" t="s">
        <v>30</v>
      </c>
      <c r="G70" s="25" t="s">
        <v>64</v>
      </c>
    </row>
    <row r="71" spans="2:7" customFormat="1" ht="27.6" customHeight="1" x14ac:dyDescent="0.2">
      <c r="B71" s="22">
        <v>281</v>
      </c>
      <c r="C71" s="21">
        <v>41192</v>
      </c>
      <c r="D71" s="26" t="s">
        <v>141</v>
      </c>
      <c r="E71" s="26" t="s">
        <v>20</v>
      </c>
      <c r="F71" s="26" t="s">
        <v>47</v>
      </c>
      <c r="G71" s="25" t="s">
        <v>64</v>
      </c>
    </row>
    <row r="72" spans="2:7" customFormat="1" ht="27.6" customHeight="1" x14ac:dyDescent="0.2">
      <c r="B72" s="22">
        <v>282</v>
      </c>
      <c r="C72" s="21">
        <v>41192</v>
      </c>
      <c r="D72" s="22" t="s">
        <v>142</v>
      </c>
      <c r="E72" s="22" t="s">
        <v>53</v>
      </c>
      <c r="F72" s="22" t="s">
        <v>17</v>
      </c>
      <c r="G72" s="25" t="s">
        <v>64</v>
      </c>
    </row>
    <row r="73" spans="2:7" customFormat="1" ht="27.6" customHeight="1" x14ac:dyDescent="0.2">
      <c r="B73" s="22">
        <v>283</v>
      </c>
      <c r="C73" s="21">
        <v>41192</v>
      </c>
      <c r="D73" s="22" t="s">
        <v>143</v>
      </c>
      <c r="E73" s="22" t="s">
        <v>178</v>
      </c>
      <c r="F73" s="22" t="s">
        <v>21</v>
      </c>
      <c r="G73" s="25" t="s">
        <v>64</v>
      </c>
    </row>
    <row r="74" spans="2:7" customFormat="1" ht="27.6" customHeight="1" x14ac:dyDescent="0.2">
      <c r="B74" s="22">
        <v>284</v>
      </c>
      <c r="C74" s="21">
        <v>41192</v>
      </c>
      <c r="D74" s="22" t="s">
        <v>144</v>
      </c>
      <c r="E74" s="22" t="s">
        <v>167</v>
      </c>
      <c r="F74" s="22" t="s">
        <v>30</v>
      </c>
      <c r="G74" s="25" t="s">
        <v>64</v>
      </c>
    </row>
    <row r="75" spans="2:7" customFormat="1" ht="27.6" customHeight="1" x14ac:dyDescent="0.2">
      <c r="B75" s="22">
        <v>285</v>
      </c>
      <c r="C75" s="21">
        <v>41192</v>
      </c>
      <c r="D75" s="22" t="s">
        <v>145</v>
      </c>
      <c r="E75" s="22" t="s">
        <v>42</v>
      </c>
      <c r="F75" s="22" t="s">
        <v>19</v>
      </c>
      <c r="G75" s="25" t="s">
        <v>64</v>
      </c>
    </row>
    <row r="76" spans="2:7" customFormat="1" ht="27.6" customHeight="1" x14ac:dyDescent="0.2">
      <c r="B76" s="22">
        <v>286</v>
      </c>
      <c r="C76" s="21">
        <v>41192</v>
      </c>
      <c r="D76" s="22" t="s">
        <v>146</v>
      </c>
      <c r="E76" s="22" t="s">
        <v>197</v>
      </c>
      <c r="F76" s="22" t="s">
        <v>31</v>
      </c>
      <c r="G76" s="25" t="s">
        <v>64</v>
      </c>
    </row>
    <row r="77" spans="2:7" customFormat="1" ht="27.6" customHeight="1" x14ac:dyDescent="0.2">
      <c r="B77" s="22">
        <v>287</v>
      </c>
      <c r="C77" s="21">
        <v>41192</v>
      </c>
      <c r="D77" s="22" t="s">
        <v>147</v>
      </c>
      <c r="E77" s="22" t="s">
        <v>20</v>
      </c>
      <c r="F77" s="22" t="s">
        <v>19</v>
      </c>
      <c r="G77" s="25" t="s">
        <v>64</v>
      </c>
    </row>
    <row r="78" spans="2:7" customFormat="1" ht="27.6" customHeight="1" x14ac:dyDescent="0.2">
      <c r="B78" s="22">
        <v>288</v>
      </c>
      <c r="C78" s="21">
        <v>41192</v>
      </c>
      <c r="D78" s="22" t="s">
        <v>148</v>
      </c>
      <c r="E78" s="22" t="s">
        <v>165</v>
      </c>
      <c r="F78" s="22" t="s">
        <v>196</v>
      </c>
      <c r="G78" s="25" t="s">
        <v>64</v>
      </c>
    </row>
    <row r="79" spans="2:7" customFormat="1" ht="27.6" customHeight="1" x14ac:dyDescent="0.2">
      <c r="B79" s="22">
        <v>289</v>
      </c>
      <c r="C79" s="21">
        <v>41192</v>
      </c>
      <c r="D79" s="22" t="s">
        <v>136</v>
      </c>
      <c r="E79" s="22" t="s">
        <v>20</v>
      </c>
      <c r="F79" s="22" t="s">
        <v>198</v>
      </c>
      <c r="G79" s="25" t="s">
        <v>64</v>
      </c>
    </row>
    <row r="80" spans="2:7" customFormat="1" ht="27.6" customHeight="1" x14ac:dyDescent="0.2">
      <c r="B80" s="22">
        <v>290</v>
      </c>
      <c r="C80" s="21">
        <v>41192</v>
      </c>
      <c r="D80" s="22" t="s">
        <v>69</v>
      </c>
      <c r="E80" s="22" t="s">
        <v>199</v>
      </c>
      <c r="F80" s="22" t="s">
        <v>17</v>
      </c>
      <c r="G80" s="25" t="s">
        <v>64</v>
      </c>
    </row>
    <row r="81" spans="2:7" customFormat="1" ht="27.6" customHeight="1" x14ac:dyDescent="0.2">
      <c r="B81" s="22">
        <v>291</v>
      </c>
      <c r="C81" s="21">
        <v>41192</v>
      </c>
      <c r="D81" s="22" t="s">
        <v>149</v>
      </c>
      <c r="E81" s="22" t="s">
        <v>195</v>
      </c>
      <c r="F81" s="22" t="s">
        <v>200</v>
      </c>
      <c r="G81" s="25" t="s">
        <v>64</v>
      </c>
    </row>
    <row r="82" spans="2:7" customFormat="1" ht="27.6" customHeight="1" x14ac:dyDescent="0.2">
      <c r="B82" s="22">
        <v>292</v>
      </c>
      <c r="C82" s="21">
        <v>41192</v>
      </c>
      <c r="D82" s="22" t="s">
        <v>150</v>
      </c>
      <c r="E82" s="22" t="s">
        <v>183</v>
      </c>
      <c r="F82" s="22" t="s">
        <v>27</v>
      </c>
      <c r="G82" s="25" t="s">
        <v>64</v>
      </c>
    </row>
    <row r="83" spans="2:7" customFormat="1" ht="27.6" customHeight="1" x14ac:dyDescent="0.2">
      <c r="B83" s="22">
        <v>294</v>
      </c>
      <c r="C83" s="21">
        <v>41192</v>
      </c>
      <c r="D83" s="22" t="s">
        <v>151</v>
      </c>
      <c r="E83" s="22" t="s">
        <v>22</v>
      </c>
      <c r="F83" s="22" t="s">
        <v>180</v>
      </c>
      <c r="G83" s="25" t="s">
        <v>66</v>
      </c>
    </row>
    <row r="84" spans="2:7" customFormat="1" ht="27.6" customHeight="1" x14ac:dyDescent="0.2">
      <c r="B84" s="22">
        <v>297</v>
      </c>
      <c r="C84" s="21">
        <v>41192</v>
      </c>
      <c r="D84" s="22" t="s">
        <v>152</v>
      </c>
      <c r="E84" s="22" t="s">
        <v>39</v>
      </c>
      <c r="F84" s="22" t="s">
        <v>30</v>
      </c>
      <c r="G84" s="25" t="s">
        <v>64</v>
      </c>
    </row>
    <row r="85" spans="2:7" customFormat="1" ht="27.6" customHeight="1" x14ac:dyDescent="0.2">
      <c r="B85" s="22">
        <v>298</v>
      </c>
      <c r="C85" s="21">
        <v>41192</v>
      </c>
      <c r="D85" s="22" t="s">
        <v>153</v>
      </c>
      <c r="E85" s="22" t="s">
        <v>43</v>
      </c>
      <c r="F85" s="22" t="s">
        <v>26</v>
      </c>
      <c r="G85" s="25" t="s">
        <v>64</v>
      </c>
    </row>
    <row r="86" spans="2:7" customFormat="1" ht="27.6" customHeight="1" x14ac:dyDescent="0.2">
      <c r="B86" s="22">
        <v>299</v>
      </c>
      <c r="C86" s="21">
        <v>41192</v>
      </c>
      <c r="D86" s="22" t="s">
        <v>154</v>
      </c>
      <c r="E86" s="22" t="s">
        <v>167</v>
      </c>
      <c r="F86" s="22" t="s">
        <v>179</v>
      </c>
      <c r="G86" s="25" t="s">
        <v>64</v>
      </c>
    </row>
    <row r="87" spans="2:7" customFormat="1" ht="32.25" customHeight="1" x14ac:dyDescent="0.2">
      <c r="B87" s="22">
        <v>300</v>
      </c>
      <c r="C87" s="21">
        <v>41192</v>
      </c>
      <c r="D87" s="22" t="s">
        <v>155</v>
      </c>
      <c r="E87" s="22" t="s">
        <v>53</v>
      </c>
      <c r="F87" s="22" t="s">
        <v>23</v>
      </c>
      <c r="G87" s="25" t="s">
        <v>64</v>
      </c>
    </row>
    <row r="88" spans="2:7" customFormat="1" ht="27.6" customHeight="1" x14ac:dyDescent="0.2">
      <c r="B88" s="22">
        <v>311</v>
      </c>
      <c r="C88" s="27">
        <v>41460</v>
      </c>
      <c r="D88" s="22" t="s">
        <v>156</v>
      </c>
      <c r="E88" s="22" t="s">
        <v>182</v>
      </c>
      <c r="F88" s="22" t="s">
        <v>23</v>
      </c>
      <c r="G88" s="25" t="s">
        <v>66</v>
      </c>
    </row>
    <row r="89" spans="2:7" customFormat="1" ht="27.6" customHeight="1" x14ac:dyDescent="0.2">
      <c r="B89" s="22">
        <v>312</v>
      </c>
      <c r="C89" s="27">
        <v>41460</v>
      </c>
      <c r="D89" s="22" t="s">
        <v>157</v>
      </c>
      <c r="E89" s="22" t="s">
        <v>77</v>
      </c>
      <c r="F89" s="22" t="s">
        <v>176</v>
      </c>
      <c r="G89" s="25" t="s">
        <v>64</v>
      </c>
    </row>
    <row r="90" spans="2:7" customFormat="1" ht="27.6" customHeight="1" x14ac:dyDescent="0.2">
      <c r="B90" s="22">
        <v>313</v>
      </c>
      <c r="C90" s="27">
        <v>41472</v>
      </c>
      <c r="D90" s="22" t="s">
        <v>158</v>
      </c>
      <c r="E90" s="22" t="s">
        <v>182</v>
      </c>
      <c r="F90" s="22" t="s">
        <v>51</v>
      </c>
      <c r="G90" s="25" t="s">
        <v>64</v>
      </c>
    </row>
    <row r="91" spans="2:7" customFormat="1" ht="27.6" customHeight="1" x14ac:dyDescent="0.2">
      <c r="B91" s="22">
        <v>314</v>
      </c>
      <c r="C91" s="27">
        <v>41472</v>
      </c>
      <c r="D91" s="22" t="s">
        <v>159</v>
      </c>
      <c r="E91" s="22" t="s">
        <v>24</v>
      </c>
      <c r="F91" s="22" t="s">
        <v>31</v>
      </c>
      <c r="G91" s="25" t="s">
        <v>64</v>
      </c>
    </row>
    <row r="92" spans="2:7" customFormat="1" ht="27.6" customHeight="1" x14ac:dyDescent="0.2">
      <c r="B92" s="22">
        <v>315</v>
      </c>
      <c r="C92" s="27">
        <v>41487</v>
      </c>
      <c r="D92" s="22" t="s">
        <v>160</v>
      </c>
      <c r="E92" s="22" t="s">
        <v>201</v>
      </c>
      <c r="F92" s="22" t="s">
        <v>44</v>
      </c>
      <c r="G92" s="25" t="s">
        <v>64</v>
      </c>
    </row>
    <row r="93" spans="2:7" customFormat="1" ht="27.6" customHeight="1" x14ac:dyDescent="0.2">
      <c r="B93" s="22">
        <v>316</v>
      </c>
      <c r="C93" s="27">
        <v>41494</v>
      </c>
      <c r="D93" s="22" t="s">
        <v>161</v>
      </c>
      <c r="E93" s="22" t="s">
        <v>33</v>
      </c>
      <c r="F93" s="22" t="s">
        <v>50</v>
      </c>
      <c r="G93" s="25" t="s">
        <v>64</v>
      </c>
    </row>
    <row r="94" spans="2:7" customFormat="1" ht="27.6" customHeight="1" x14ac:dyDescent="0.2">
      <c r="B94" s="22">
        <v>317</v>
      </c>
      <c r="C94" s="27">
        <v>41500</v>
      </c>
      <c r="D94" s="22" t="s">
        <v>162</v>
      </c>
      <c r="E94" s="22" t="s">
        <v>49</v>
      </c>
      <c r="F94" s="22" t="s">
        <v>19</v>
      </c>
      <c r="G94" s="25" t="s">
        <v>64</v>
      </c>
    </row>
    <row r="95" spans="2:7" customFormat="1" ht="27.6" customHeight="1" x14ac:dyDescent="0.2">
      <c r="B95" s="22">
        <v>319</v>
      </c>
      <c r="C95" s="27">
        <v>41519</v>
      </c>
      <c r="D95" s="22" t="s">
        <v>203</v>
      </c>
      <c r="E95" s="22" t="s">
        <v>42</v>
      </c>
      <c r="F95" s="22" t="s">
        <v>204</v>
      </c>
      <c r="G95" s="25" t="s">
        <v>66</v>
      </c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1"/>
      <c r="D184" s="23"/>
      <c r="E184" s="23"/>
      <c r="F184" s="23"/>
      <c r="G184" s="25"/>
    </row>
    <row r="185" spans="2:7" customFormat="1" ht="27.6" customHeight="1" x14ac:dyDescent="0.2">
      <c r="B185" s="23"/>
      <c r="C185" s="21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customFormat="1" ht="27.6" customHeight="1" x14ac:dyDescent="0.2">
      <c r="B450" s="23"/>
      <c r="C450" s="24"/>
      <c r="D450" s="23"/>
      <c r="E450" s="23"/>
      <c r="F450" s="23"/>
      <c r="G450" s="25"/>
    </row>
    <row r="451" spans="2:7" customFormat="1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7.6" customHeight="1" x14ac:dyDescent="0.2">
      <c r="B480" s="23"/>
      <c r="C480" s="24"/>
      <c r="D480" s="23"/>
      <c r="E480" s="23"/>
      <c r="F480" s="23"/>
      <c r="G480" s="25"/>
    </row>
    <row r="481" spans="2:7" ht="27.6" customHeight="1" x14ac:dyDescent="0.2">
      <c r="B481" s="23"/>
      <c r="C481" s="24"/>
      <c r="D481" s="23"/>
      <c r="E481" s="23"/>
      <c r="F481" s="23"/>
      <c r="G481" s="25"/>
    </row>
    <row r="482" spans="2:7" ht="21" customHeight="1" x14ac:dyDescent="0.2">
      <c r="B482" s="17" t="s">
        <v>64</v>
      </c>
      <c r="C482" s="17">
        <v>254</v>
      </c>
    </row>
    <row r="483" spans="2:7" ht="21" customHeight="1" x14ac:dyDescent="0.2">
      <c r="B483" s="17" t="s">
        <v>65</v>
      </c>
      <c r="C483" s="17">
        <v>121</v>
      </c>
    </row>
    <row r="484" spans="2:7" ht="21" customHeight="1" x14ac:dyDescent="0.2">
      <c r="B484" s="17" t="s">
        <v>66</v>
      </c>
      <c r="C484" s="17">
        <v>69</v>
      </c>
    </row>
  </sheetData>
  <pageMargins left="0.4" right="0.4" top="0.4" bottom="0.4" header="0.3" footer="0.3"/>
  <pageSetup scale="95" fitToHeight="0" orientation="portrait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39" t="s">
        <v>10</v>
      </c>
      <c r="C2" s="39"/>
      <c r="D2" s="39"/>
      <c r="E2" s="39"/>
      <c r="F2" s="39"/>
      <c r="G2" s="39"/>
      <c r="H2" s="39"/>
      <c r="I2" s="39"/>
      <c r="J2" s="39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95</v>
      </c>
      <c r="D5" s="6">
        <f>IFERROR(INDEX(табл_Диета[],Конец_диеты-Начало_диеты-J5,1),"")</f>
        <v>42555</v>
      </c>
      <c r="E5" s="7" t="str">
        <f>UPPER(TEXT(D5,"ДДД"))</f>
        <v>ПН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Георгиевич</v>
      </c>
      <c r="H5" s="7" t="str">
        <f>IFERROR(INDEX(табл_Диета[],Конец_диеты-Начало_диеты-J5,5),NA())</f>
        <v>Владимир</v>
      </c>
      <c r="I5" s="7" t="str">
        <f>IFERROR(INDEX(табл_Диета[],Конец_диеты-Начало_диеты-J5,4),NA())</f>
        <v>Ермилин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42555</v>
      </c>
      <c r="E6" s="7" t="str">
        <f t="shared" ref="E6:E18" si="0">UPPER(TEXT(D6,"ДДД"))</f>
        <v>ПН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Владимирович</v>
      </c>
      <c r="H6" s="7" t="str">
        <f>IFERROR(INDEX(табл_Диета[],Конец_диеты-Начало_диеты-J6,5),NA())</f>
        <v>Роман</v>
      </c>
      <c r="I6" s="7" t="str">
        <f>IFERROR(INDEX(табл_Диета[],Конец_диеты-Начало_диеты-J6,4),NA())</f>
        <v>Кузеванов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42555</v>
      </c>
      <c r="E7" s="7" t="str">
        <f t="shared" si="0"/>
        <v>ПН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Васильевич</v>
      </c>
      <c r="H7" s="7" t="str">
        <f>IFERROR(INDEX(табл_Диета[],Конец_диеты-Начало_диеты-J7,5),NA())</f>
        <v>Александр</v>
      </c>
      <c r="I7" s="7" t="str">
        <f>IFERROR(INDEX(табл_Диета[],Конец_диеты-Начало_диеты-J7,4),NA())</f>
        <v>Тарасов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42555</v>
      </c>
      <c r="E8" s="7" t="str">
        <f t="shared" si="0"/>
        <v>ПН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Геннадьевич</v>
      </c>
      <c r="H8" s="7" t="str">
        <f>IFERROR(INDEX(табл_Диета[],Конец_диеты-Начало_диеты-J8,5),NA())</f>
        <v>Данил</v>
      </c>
      <c r="I8" s="7" t="str">
        <f>IFERROR(INDEX(табл_Диета[],Конец_диеты-Начало_диеты-J8,4),NA())</f>
        <v>Малахов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42555</v>
      </c>
      <c r="E9" s="7" t="str">
        <f t="shared" si="0"/>
        <v>ПН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Сергеевич</v>
      </c>
      <c r="H9" s="7" t="str">
        <f>IFERROR(INDEX(табл_Диета[],Конец_диеты-Начало_диеты-J9,5),NA())</f>
        <v>Николай</v>
      </c>
      <c r="I9" s="7" t="str">
        <f>IFERROR(INDEX(табл_Диета[],Конец_диеты-Начало_диеты-J9,4),NA())</f>
        <v>Перцев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42555</v>
      </c>
      <c r="E10" s="7" t="str">
        <f t="shared" si="0"/>
        <v>ПН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Борисович</v>
      </c>
      <c r="H10" s="7" t="str">
        <f>IFERROR(INDEX(табл_Диета[],Конец_диеты-Начало_диеты-J10,5),NA())</f>
        <v>Андрей</v>
      </c>
      <c r="I10" s="7" t="str">
        <f>IFERROR(INDEX(табл_Диета[],Конец_диеты-Начало_диеты-J10,4),NA())</f>
        <v>Токарев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42555</v>
      </c>
      <c r="E11" s="7" t="str">
        <f t="shared" si="0"/>
        <v>ПН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Валерьевич</v>
      </c>
      <c r="H11" s="7" t="str">
        <f>IFERROR(INDEX(табл_Диета[],Конец_диеты-Начало_диеты-J11,5),NA())</f>
        <v>Олег</v>
      </c>
      <c r="I11" s="7" t="str">
        <f>IFERROR(INDEX(табл_Диета[],Конец_диеты-Начало_диеты-J11,4),NA())</f>
        <v>Вельш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42555</v>
      </c>
      <c r="E12" s="7" t="str">
        <f t="shared" si="0"/>
        <v>ПН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Викторович</v>
      </c>
      <c r="H12" s="7" t="str">
        <f>IFERROR(INDEX(табл_Диета[],Конец_диеты-Начало_диеты-J12,5),NA())</f>
        <v>Андрей</v>
      </c>
      <c r="I12" s="7" t="str">
        <f>IFERROR(INDEX(табл_Диета[],Конец_диеты-Начало_диеты-J12,4),NA())</f>
        <v>Аксенов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42555</v>
      </c>
      <c r="E13" s="7" t="str">
        <f t="shared" si="0"/>
        <v>ПН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>Викторович</v>
      </c>
      <c r="H13" s="7" t="str">
        <f>IFERROR(INDEX(табл_Диета[],Конец_диеты-Начало_диеты-J13,5),NA())</f>
        <v>Илья</v>
      </c>
      <c r="I13" s="7" t="str">
        <f>IFERROR(INDEX(табл_Диета[],Конец_диеты-Начало_диеты-J13,4),NA())</f>
        <v>Успенский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42555</v>
      </c>
      <c r="E14" s="7" t="str">
        <f t="shared" si="0"/>
        <v>ПН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Ивановна</v>
      </c>
      <c r="H14" s="7" t="str">
        <f>IFERROR(INDEX(табл_Диета[],Конец_диеты-Начало_диеты-J14,5),NA())</f>
        <v>Яна</v>
      </c>
      <c r="I14" s="7" t="str">
        <f>IFERROR(INDEX(табл_Диета[],Конец_диеты-Начало_диеты-J14,4),NA())</f>
        <v>Гайдамакина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42555</v>
      </c>
      <c r="E15" s="7" t="str">
        <f t="shared" si="0"/>
        <v>ПН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Александровна</v>
      </c>
      <c r="H15" s="7" t="str">
        <f>IFERROR(INDEX(табл_Диета[],Конец_диеты-Начало_диеты-J15,5),NA())</f>
        <v>Екатерина</v>
      </c>
      <c r="I15" s="7" t="str">
        <f>IFERROR(INDEX(табл_Диета[],Конец_диеты-Начало_диеты-J15,4),NA())</f>
        <v>Солдаткина (Екименко)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42555</v>
      </c>
      <c r="E16" s="7" t="str">
        <f t="shared" si="0"/>
        <v>ПН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Сергеевна</v>
      </c>
      <c r="H16" s="7" t="str">
        <f>IFERROR(INDEX(табл_Диета[],Конец_диеты-Начало_диеты-J16,5),NA())</f>
        <v>Ольга</v>
      </c>
      <c r="I16" s="7" t="str">
        <f>IFERROR(INDEX(табл_Диета[],Конец_диеты-Начало_диеты-J16,4),NA())</f>
        <v>Назаренко</v>
      </c>
      <c r="J16" s="7">
        <v>10</v>
      </c>
    </row>
    <row r="17" spans="2:10" x14ac:dyDescent="0.2">
      <c r="B17" s="3"/>
      <c r="C17" s="3"/>
      <c r="D17" s="6">
        <f>IFERROR(INDEX(табл_Диета[],Конец_диеты-Начало_диеты-J17,1),"")</f>
        <v>42604</v>
      </c>
      <c r="E17" s="7" t="str">
        <f t="shared" si="0"/>
        <v>ПН</v>
      </c>
      <c r="F17" s="7" t="e">
        <f>IFERROR(INDEX(табл_Диета[],Конец_диеты-Начало_диеты-J17,7),NA())</f>
        <v>#N/A</v>
      </c>
      <c r="G17" s="7" t="str">
        <f>IFERROR(INDEX(табл_Диета[],Конец_диеты-Начало_диеты-J17,6),NA())</f>
        <v>Андреевич</v>
      </c>
      <c r="H17" s="7" t="str">
        <f>IFERROR(INDEX(табл_Диета[],Конец_диеты-Начало_диеты-J17,5),NA())</f>
        <v>Евгений</v>
      </c>
      <c r="I17" s="7" t="str">
        <f>IFERROR(INDEX(табл_Диета[],Конец_диеты-Начало_диеты-J17,4),NA())</f>
        <v>Перов</v>
      </c>
      <c r="J17" s="7">
        <v>11</v>
      </c>
    </row>
    <row r="18" spans="2:10" x14ac:dyDescent="0.2">
      <c r="B18" s="3"/>
      <c r="C18" s="3"/>
      <c r="D18" s="6">
        <f>IFERROR(INDEX(табл_Диета[],Конец_диеты-Начало_диеты-J18,1),"")</f>
        <v>42590</v>
      </c>
      <c r="E18" s="7" t="str">
        <f t="shared" si="0"/>
        <v>ПН</v>
      </c>
      <c r="F18" s="7" t="e">
        <f>IFERROR(INDEX(табл_Диета[],Конец_диеты-Начало_диеты-J18,7),NA())</f>
        <v>#N/A</v>
      </c>
      <c r="G18" s="7" t="str">
        <f>IFERROR(INDEX(табл_Диета[],Конец_диеты-Начало_диеты-J18,6),NA())</f>
        <v>Анатольевна</v>
      </c>
      <c r="H18" s="7" t="str">
        <f>IFERROR(INDEX(табл_Диета[],Конец_диеты-Начало_диеты-J18,5),NA())</f>
        <v>Наталья</v>
      </c>
      <c r="I18" s="7" t="str">
        <f>IFERROR(INDEX(табл_Диета[],Конец_диеты-Начало_диеты-J18,4),NA())</f>
        <v>Валиневич</v>
      </c>
      <c r="J18" s="7">
        <v>12</v>
      </c>
    </row>
    <row r="20" spans="2:10" ht="36.75" x14ac:dyDescent="0.7">
      <c r="B20" s="39" t="s">
        <v>11</v>
      </c>
      <c r="C20" s="39"/>
      <c r="D20" s="39"/>
      <c r="E20" s="39"/>
      <c r="F20" s="39"/>
      <c r="G20" s="39"/>
      <c r="H20" s="39"/>
      <c r="I20" s="39"/>
      <c r="J20" s="39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>
        <f>MATCH(9.99E+307,табл_Упражнения[НОМЕР В РЕЕСТРЕ])+Начало_упражнений-1</f>
        <v>95</v>
      </c>
      <c r="D23" s="8">
        <f>IFERROR(INDEX(табл_Упражнения[],Конец_упражнений-Начало_упражнений-H23,1),"")</f>
        <v>319</v>
      </c>
      <c r="E23" s="7" t="str">
        <f>UPPER(TEXT(D23,"ДДД"))</f>
        <v>СР</v>
      </c>
      <c r="F23" s="7">
        <f>IFERROR(INDEX(табл_Упражнения[],Конец_упражнений-Начало_упражнений-H23,2),NA())</f>
        <v>41519</v>
      </c>
      <c r="G23" s="7" t="str">
        <f>IFERROR(INDEX(табл_Упражнения[],Конец_упражнений-Начало_упражнений-H23,3),NA())</f>
        <v>Ермилин</v>
      </c>
      <c r="H23" s="7">
        <v>-1</v>
      </c>
    </row>
    <row r="24" spans="2:10" x14ac:dyDescent="0.2">
      <c r="B24" s="3"/>
      <c r="C24" s="3"/>
      <c r="D24" s="6">
        <f>IFERROR(INDEX(табл_Упражнения[],Конец_упражнений-Начало_упражнений-H24,1),"")</f>
        <v>317</v>
      </c>
      <c r="E24" s="7" t="str">
        <f t="shared" ref="E24:E36" si="1">UPPER(TEXT(D24,"ДДД"))</f>
        <v>ПН</v>
      </c>
      <c r="F24" s="7">
        <f>IFERROR(INDEX(табл_Упражнения[],Конец_упражнений-Начало_упражнений-H24,2),NA())</f>
        <v>41500</v>
      </c>
      <c r="G24" s="7" t="str">
        <f>IFERROR(INDEX(табл_Упражнения[],Конец_упражнений-Начало_упражнений-H24,3),NA())</f>
        <v>Кузеванов</v>
      </c>
      <c r="H24" s="7">
        <v>0</v>
      </c>
    </row>
    <row r="25" spans="2:10" x14ac:dyDescent="0.2">
      <c r="B25" s="3"/>
      <c r="C25" s="3"/>
      <c r="D25" s="6">
        <f>IFERROR(INDEX(табл_Упражнения[],Конец_упражнений-Начало_упражнений-H25,1),"")</f>
        <v>316</v>
      </c>
      <c r="E25" s="7" t="str">
        <f t="shared" si="1"/>
        <v>ВС</v>
      </c>
      <c r="F25" s="7">
        <f>IFERROR(INDEX(табл_Упражнения[],Конец_упражнений-Начало_упражнений-H25,2),NA())</f>
        <v>41494</v>
      </c>
      <c r="G25" s="7" t="str">
        <f>IFERROR(INDEX(табл_Упражнения[],Конец_упражнений-Начало_упражнений-H25,3),NA())</f>
        <v>Тарасов</v>
      </c>
      <c r="H25" s="7">
        <v>1</v>
      </c>
    </row>
    <row r="26" spans="2:10" x14ac:dyDescent="0.2">
      <c r="B26" s="3"/>
      <c r="C26" s="3"/>
      <c r="D26" s="6">
        <f>IFERROR(INDEX(табл_Упражнения[],Конец_упражнений-Начало_упражнений-H26,1),"")</f>
        <v>315</v>
      </c>
      <c r="E26" s="7" t="str">
        <f t="shared" si="1"/>
        <v>СБ</v>
      </c>
      <c r="F26" s="7">
        <f>IFERROR(INDEX(табл_Упражнения[],Конец_упражнений-Начало_упражнений-H26,2),NA())</f>
        <v>41487</v>
      </c>
      <c r="G26" s="7" t="str">
        <f>IFERROR(INDEX(табл_Упражнения[],Конец_упражнений-Начало_упражнений-H26,3),NA())</f>
        <v>Малахов</v>
      </c>
      <c r="H26" s="7">
        <v>2</v>
      </c>
    </row>
    <row r="27" spans="2:10" x14ac:dyDescent="0.2">
      <c r="B27" s="3"/>
      <c r="C27" s="3"/>
      <c r="D27" s="6">
        <f>IFERROR(INDEX(табл_Упражнения[],Конец_упражнений-Начало_упражнений-H27,1),"")</f>
        <v>314</v>
      </c>
      <c r="E27" s="7" t="str">
        <f t="shared" si="1"/>
        <v>ПТ</v>
      </c>
      <c r="F27" s="7">
        <f>IFERROR(INDEX(табл_Упражнения[],Конец_упражнений-Начало_упражнений-H27,2),NA())</f>
        <v>41472</v>
      </c>
      <c r="G27" s="7" t="str">
        <f>IFERROR(INDEX(табл_Упражнения[],Конец_упражнений-Начало_упражнений-H27,3),NA())</f>
        <v>Перцев</v>
      </c>
      <c r="H27" s="7">
        <v>3</v>
      </c>
    </row>
    <row r="28" spans="2:10" x14ac:dyDescent="0.2">
      <c r="B28" s="3"/>
      <c r="C28" s="3"/>
      <c r="D28" s="6">
        <f>IFERROR(INDEX(табл_Упражнения[],Конец_упражнений-Начало_упражнений-H28,1),"")</f>
        <v>313</v>
      </c>
      <c r="E28" s="7" t="str">
        <f t="shared" si="1"/>
        <v>ЧТ</v>
      </c>
      <c r="F28" s="7">
        <f>IFERROR(INDEX(табл_Упражнения[],Конец_упражнений-Начало_упражнений-H28,2),NA())</f>
        <v>41472</v>
      </c>
      <c r="G28" s="7" t="str">
        <f>IFERROR(INDEX(табл_Упражнения[],Конец_упражнений-Начало_упражнений-H28,3),NA())</f>
        <v>Токарев</v>
      </c>
      <c r="H28" s="7">
        <v>4</v>
      </c>
    </row>
    <row r="29" spans="2:10" x14ac:dyDescent="0.2">
      <c r="B29" s="3"/>
      <c r="C29" s="3"/>
      <c r="D29" s="6">
        <f>IFERROR(INDEX(табл_Упражнения[],Конец_упражнений-Начало_упражнений-H29,1),"")</f>
        <v>312</v>
      </c>
      <c r="E29" s="7" t="str">
        <f t="shared" si="1"/>
        <v>СР</v>
      </c>
      <c r="F29" s="7">
        <f>IFERROR(INDEX(табл_Упражнения[],Конец_упражнений-Начало_упражнений-H29,2),NA())</f>
        <v>41460</v>
      </c>
      <c r="G29" s="7" t="str">
        <f>IFERROR(INDEX(табл_Упражнения[],Конец_упражнений-Начало_упражнений-H29,3),NA())</f>
        <v>Вельш</v>
      </c>
      <c r="H29" s="7">
        <v>5</v>
      </c>
    </row>
    <row r="30" spans="2:10" x14ac:dyDescent="0.2">
      <c r="B30" s="3"/>
      <c r="C30" s="3"/>
      <c r="D30" s="6">
        <f>IFERROR(INDEX(табл_Упражнения[],Конец_упражнений-Начало_упражнений-H30,1),"")</f>
        <v>311</v>
      </c>
      <c r="E30" s="7" t="str">
        <f t="shared" si="1"/>
        <v>ВТ</v>
      </c>
      <c r="F30" s="7">
        <f>IFERROR(INDEX(табл_Упражнения[],Конец_упражнений-Начало_упражнений-H30,2),NA())</f>
        <v>41460</v>
      </c>
      <c r="G30" s="7" t="str">
        <f>IFERROR(INDEX(табл_Упражнения[],Конец_упражнений-Начало_упражнений-H30,3),NA())</f>
        <v>Аксенов</v>
      </c>
      <c r="H30" s="7">
        <v>6</v>
      </c>
    </row>
    <row r="31" spans="2:10" x14ac:dyDescent="0.2">
      <c r="B31" s="3"/>
      <c r="C31" s="3"/>
      <c r="D31" s="6">
        <f>IFERROR(INDEX(табл_Упражнения[],Конец_упражнений-Начало_упражнений-H31,1),"")</f>
        <v>300</v>
      </c>
      <c r="E31" s="7" t="str">
        <f t="shared" si="1"/>
        <v>ПТ</v>
      </c>
      <c r="F31" s="7">
        <f>IFERROR(INDEX(табл_Упражнения[],Конец_упражнений-Начало_упражнений-H31,2),NA())</f>
        <v>41192</v>
      </c>
      <c r="G31" s="7" t="str">
        <f>IFERROR(INDEX(табл_Упражнения[],Конец_упражнений-Начало_упражнений-H31,3),NA())</f>
        <v>Успенский</v>
      </c>
      <c r="H31" s="7">
        <v>7</v>
      </c>
    </row>
    <row r="32" spans="2:10" x14ac:dyDescent="0.2">
      <c r="B32" s="3"/>
      <c r="C32" s="3"/>
      <c r="D32" s="6">
        <f>IFERROR(INDEX(табл_Упражнения[],Конец_упражнений-Начало_упражнений-H32,1),"")</f>
        <v>299</v>
      </c>
      <c r="E32" s="7" t="str">
        <f t="shared" si="1"/>
        <v>ЧТ</v>
      </c>
      <c r="F32" s="7">
        <f>IFERROR(INDEX(табл_Упражнения[],Конец_упражнений-Начало_упражнений-H32,2),NA())</f>
        <v>41192</v>
      </c>
      <c r="G32" s="7" t="str">
        <f>IFERROR(INDEX(табл_Упражнения[],Конец_упражнений-Начало_упражнений-H32,3),NA())</f>
        <v>Гайдамакина</v>
      </c>
      <c r="H32" s="7">
        <v>8</v>
      </c>
    </row>
    <row r="33" spans="2:8" x14ac:dyDescent="0.2">
      <c r="B33" s="3"/>
      <c r="C33" s="3"/>
      <c r="D33" s="6">
        <f>IFERROR(INDEX(табл_Упражнения[],Конец_упражнений-Начало_упражнений-H33,1),"")</f>
        <v>298</v>
      </c>
      <c r="E33" s="7" t="str">
        <f t="shared" si="1"/>
        <v>СР</v>
      </c>
      <c r="F33" s="7">
        <f>IFERROR(INDEX(табл_Упражнения[],Конец_упражнений-Начало_упражнений-H33,2),NA())</f>
        <v>41192</v>
      </c>
      <c r="G33" s="7" t="str">
        <f>IFERROR(INDEX(табл_Упражнения[],Конец_упражнений-Начало_упражнений-H33,3),NA())</f>
        <v>Солдаткина (Екименко)</v>
      </c>
      <c r="H33" s="7">
        <v>9</v>
      </c>
    </row>
    <row r="34" spans="2:8" x14ac:dyDescent="0.2">
      <c r="B34" s="3"/>
      <c r="C34" s="3"/>
      <c r="D34" s="6">
        <f>IFERROR(INDEX(табл_Упражнения[],Конец_упражнений-Начало_упражнений-H34,1),"")</f>
        <v>297</v>
      </c>
      <c r="E34" s="7" t="str">
        <f t="shared" si="1"/>
        <v>ВТ</v>
      </c>
      <c r="F34" s="7">
        <f>IFERROR(INDEX(табл_Упражнения[],Конец_упражнений-Начало_упражнений-H34,2),NA())</f>
        <v>41192</v>
      </c>
      <c r="G34" s="7" t="str">
        <f>IFERROR(INDEX(табл_Упражнения[],Конец_упражнений-Начало_упражнений-H34,3),NA())</f>
        <v>Назаренко</v>
      </c>
      <c r="H34" s="7">
        <v>10</v>
      </c>
    </row>
    <row r="35" spans="2:8" x14ac:dyDescent="0.2">
      <c r="B35" s="3"/>
      <c r="C35" s="3"/>
      <c r="D35" s="6">
        <f>IFERROR(INDEX(табл_Упражнения[],Конец_упражнений-Начало_упражнений-H35,1),"")</f>
        <v>294</v>
      </c>
      <c r="E35" s="7" t="str">
        <f t="shared" si="1"/>
        <v>СБ</v>
      </c>
      <c r="F35" s="7">
        <f>IFERROR(INDEX(табл_Упражнения[],Конец_упражнений-Начало_упражнений-H35,2),NA())</f>
        <v>41192</v>
      </c>
      <c r="G35" s="7" t="str">
        <f>IFERROR(INDEX(табл_Упражнения[],Конец_упражнений-Начало_упражнений-H35,3),NA())</f>
        <v>Перов</v>
      </c>
      <c r="H35" s="7">
        <v>11</v>
      </c>
    </row>
    <row r="36" spans="2:8" x14ac:dyDescent="0.2">
      <c r="B36" s="3"/>
      <c r="C36" s="3"/>
      <c r="D36" s="6">
        <f>IFERROR(INDEX(табл_Упражнения[],Конец_упражнений-Начало_упражнений-H36,1),"")</f>
        <v>292</v>
      </c>
      <c r="E36" s="7" t="str">
        <f t="shared" si="1"/>
        <v>ЧТ</v>
      </c>
      <c r="F36" s="7">
        <f>IFERROR(INDEX(табл_Упражнения[],Конец_упражнений-Начало_упражнений-H36,2),NA())</f>
        <v>41192</v>
      </c>
      <c r="G36" s="7" t="str">
        <f>IFERROR(INDEX(табл_Упражнения[],Конец_упражнений-Начало_упражнений-H36,3),NA())</f>
        <v>Валиневич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dcterms:created xsi:type="dcterms:W3CDTF">2014-04-14T19:30:57Z</dcterms:created>
  <dcterms:modified xsi:type="dcterms:W3CDTF">2016-10-07T03:33:06Z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