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Загрузки\"/>
    </mc:Choice>
  </mc:AlternateContent>
  <bookViews>
    <workbookView xWindow="0" yWindow="0" windowWidth="26130" windowHeight="12255" activeTab="2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<sst xmlns="http://schemas.openxmlformats.org/spreadsheetml/2006/main" count="570" uniqueCount="206">
  <si>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</si>
  <si>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</si>
  <si>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</si>
  <si>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</si>
  <si>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</si>
  <si>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</si>
  <si>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</si>
  <si>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</si>
  <si>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</si>
  <si>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</si>
  <si>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</si>
  <si>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</si>
  <si>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</si>
  <si>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</si>
  <si>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</si>
  <si>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</si>
  <si>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</si>
  <si>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Александрович</t>
  </si>
  <si>
    <t>Юрьевич</t>
  </si>
  <si>
    <t>Дмитрий</t>
  </si>
  <si>
    <t>Владимирович</t>
  </si>
  <si>
    <t>Сергей</t>
  </si>
  <si>
    <t>Николаевич</t>
  </si>
  <si>
    <t>Евгений</t>
  </si>
  <si>
    <t>Иванович</t>
  </si>
  <si>
    <t>Александровна</t>
  </si>
  <si>
    <t>Анатольевна</t>
  </si>
  <si>
    <t>Владимировна</t>
  </si>
  <si>
    <t>Татьяна</t>
  </si>
  <si>
    <t>Сергеевна</t>
  </si>
  <si>
    <t>Сергеевич</t>
  </si>
  <si>
    <t>Викторовна</t>
  </si>
  <si>
    <t>Александр</t>
  </si>
  <si>
    <t>Юрий</t>
  </si>
  <si>
    <t>Юрьевна</t>
  </si>
  <si>
    <t>Светлана</t>
  </si>
  <si>
    <t>Михаил</t>
  </si>
  <si>
    <t>Анатольевич</t>
  </si>
  <si>
    <t>Ольга</t>
  </si>
  <si>
    <t>Елена</t>
  </si>
  <si>
    <t>Петровна</t>
  </si>
  <si>
    <t>Марина</t>
  </si>
  <si>
    <t>Екатерина</t>
  </si>
  <si>
    <t>Геннадьевич</t>
  </si>
  <si>
    <t>Максим</t>
  </si>
  <si>
    <t>Алексеевич</t>
  </si>
  <si>
    <t>Николаевна</t>
  </si>
  <si>
    <t>Роман</t>
  </si>
  <si>
    <t>Васильевич</t>
  </si>
  <si>
    <t>Борисович</t>
  </si>
  <si>
    <t>Валерьевна</t>
  </si>
  <si>
    <t>Геннадий</t>
  </si>
  <si>
    <t>Илья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</si>
  <si>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</si>
  <si>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</si>
  <si>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</si>
  <si>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</si>
  <si>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</si>
  <si>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</si>
  <si>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</si>
  <si>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</si>
  <si>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</si>
  <si>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</si>
  <si>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</si>
  <si>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</si>
  <si>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</si>
  <si>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ДАТА НАЧАЛА КВАРТАЛА</t>
  </si>
  <si>
    <t>ДАТА ОКОНЧАНИЯ КВАРТАЛА</t>
  </si>
  <si>
    <t>Юлия</t>
  </si>
  <si>
    <t>Маргарита</t>
  </si>
  <si>
    <t xml:space="preserve">Сергей </t>
  </si>
  <si>
    <t>Алексей</t>
  </si>
  <si>
    <t>Лариса</t>
  </si>
  <si>
    <t>Денис</t>
  </si>
  <si>
    <t>Михайлович</t>
  </si>
  <si>
    <t>Геннадьевна</t>
  </si>
  <si>
    <t>4 квартал 2016 года</t>
  </si>
  <si>
    <t>Заречнев</t>
  </si>
  <si>
    <t>Бахмудов</t>
  </si>
  <si>
    <t>Ислам</t>
  </si>
  <si>
    <t>Курбанович</t>
  </si>
  <si>
    <t>Адамук</t>
  </si>
  <si>
    <t>Анастасия</t>
  </si>
  <si>
    <t>Аксенова</t>
  </si>
  <si>
    <t>Мария</t>
  </si>
  <si>
    <t>Хрулев</t>
  </si>
  <si>
    <t>Константин</t>
  </si>
  <si>
    <t>Рябченко</t>
  </si>
  <si>
    <t>Наталья</t>
  </si>
  <si>
    <t>Васильевна</t>
  </si>
  <si>
    <t>Беспалова</t>
  </si>
  <si>
    <t xml:space="preserve">Мартынов </t>
  </si>
  <si>
    <t>Валерьевич</t>
  </si>
  <si>
    <t xml:space="preserve">Кузнецов </t>
  </si>
  <si>
    <t>Смердин</t>
  </si>
  <si>
    <t>Станислав</t>
  </si>
  <si>
    <t>Родионов</t>
  </si>
  <si>
    <t>Андрей</t>
  </si>
  <si>
    <t>Андреевич</t>
  </si>
  <si>
    <t>Суслов</t>
  </si>
  <si>
    <t>Свинухов</t>
  </si>
  <si>
    <t>Евтушенко</t>
  </si>
  <si>
    <t>Омелянчук</t>
  </si>
  <si>
    <t xml:space="preserve">Виктор </t>
  </si>
  <si>
    <t>Бельмегина</t>
  </si>
  <si>
    <t xml:space="preserve">Елена </t>
  </si>
  <si>
    <t>Исаева</t>
  </si>
  <si>
    <t>Наргиз</t>
  </si>
  <si>
    <t>Исаевна</t>
  </si>
  <si>
    <t>Стурова</t>
  </si>
  <si>
    <t>Евгения</t>
  </si>
  <si>
    <t>Фадюшин</t>
  </si>
  <si>
    <t xml:space="preserve">Григорий </t>
  </si>
  <si>
    <t xml:space="preserve">Шилов </t>
  </si>
  <si>
    <t>Головатюк</t>
  </si>
  <si>
    <t xml:space="preserve">Игорь </t>
  </si>
  <si>
    <t>Аббязова</t>
  </si>
  <si>
    <t>Энже</t>
  </si>
  <si>
    <t>Асхатовна</t>
  </si>
  <si>
    <t>Степаненко</t>
  </si>
  <si>
    <t>Камалетдинов</t>
  </si>
  <si>
    <t>Булат</t>
  </si>
  <si>
    <t>Фаридович</t>
  </si>
  <si>
    <t>Поздеев</t>
  </si>
  <si>
    <t>Кудинова</t>
  </si>
  <si>
    <t>Перфильева</t>
  </si>
  <si>
    <t xml:space="preserve">Татьяна </t>
  </si>
  <si>
    <t>Овчинникова</t>
  </si>
  <si>
    <t>Ковтунова</t>
  </si>
  <si>
    <t xml:space="preserve">Виктория </t>
  </si>
  <si>
    <t>Алексеевна</t>
  </si>
  <si>
    <t>Лимонова</t>
  </si>
  <si>
    <t xml:space="preserve">Дарья </t>
  </si>
  <si>
    <t>Георгиевна</t>
  </si>
  <si>
    <t>Лемтюгин</t>
  </si>
  <si>
    <t>Петр</t>
  </si>
  <si>
    <t>Черниговская</t>
  </si>
  <si>
    <t xml:space="preserve">Анна </t>
  </si>
  <si>
    <t>Елисеева</t>
  </si>
  <si>
    <t>Федоровна</t>
  </si>
  <si>
    <t>Киселёв</t>
  </si>
  <si>
    <t>Фадеева</t>
  </si>
  <si>
    <t>Абаштов</t>
  </si>
  <si>
    <t>Николавевич</t>
  </si>
  <si>
    <t>Черепанова</t>
  </si>
  <si>
    <t>Любовь</t>
  </si>
  <si>
    <t>Лунден</t>
  </si>
  <si>
    <t>Папсуевич</t>
  </si>
  <si>
    <t>Эдуардович</t>
  </si>
  <si>
    <t>Петров</t>
  </si>
  <si>
    <t>Кузынов</t>
  </si>
  <si>
    <t>Ивашкин</t>
  </si>
  <si>
    <t>Лукьянова</t>
  </si>
  <si>
    <t>Зоя</t>
  </si>
  <si>
    <t>Боголюбова</t>
  </si>
  <si>
    <t>Жанна</t>
  </si>
  <si>
    <t>Евгеньевич</t>
  </si>
  <si>
    <t>Кузнецова</t>
  </si>
  <si>
    <t>Эмилия</t>
  </si>
  <si>
    <t>Николаев</t>
  </si>
  <si>
    <t>Талагаева</t>
  </si>
  <si>
    <t>Кизарева</t>
  </si>
  <si>
    <t>Кравцова</t>
  </si>
  <si>
    <t>Сидорук</t>
  </si>
  <si>
    <t>Константинович</t>
  </si>
  <si>
    <t>Гузенко</t>
  </si>
  <si>
    <t>Вадим</t>
  </si>
  <si>
    <t>Ухов</t>
  </si>
  <si>
    <t>Мальцева</t>
  </si>
  <si>
    <t>Андреевна</t>
  </si>
  <si>
    <t>Трофимов</t>
  </si>
  <si>
    <t>Анатолий</t>
  </si>
  <si>
    <t>Серебряков</t>
  </si>
  <si>
    <t xml:space="preserve">Андрей </t>
  </si>
  <si>
    <t xml:space="preserve">Хромова </t>
  </si>
  <si>
    <t>Крылова</t>
  </si>
  <si>
    <t xml:space="preserve">Юдина </t>
  </si>
  <si>
    <t xml:space="preserve">Наталия </t>
  </si>
  <si>
    <t>Евгениевна</t>
  </si>
  <si>
    <t>Мартынова</t>
  </si>
  <si>
    <t xml:space="preserve">Екатерина </t>
  </si>
  <si>
    <t>Евгеньевна</t>
  </si>
  <si>
    <t>Судаков</t>
  </si>
  <si>
    <t>Ильич</t>
  </si>
  <si>
    <t>Милованова</t>
  </si>
  <si>
    <t>Щукин</t>
  </si>
  <si>
    <t>Руслан</t>
  </si>
  <si>
    <t>Рублев</t>
  </si>
  <si>
    <t>Василий</t>
  </si>
  <si>
    <t>Пастернак</t>
  </si>
  <si>
    <t>Орлова</t>
  </si>
  <si>
    <t>Шишков</t>
  </si>
  <si>
    <t xml:space="preserve">Александрович </t>
  </si>
  <si>
    <t>Корчик</t>
  </si>
  <si>
    <t>Салимов</t>
  </si>
  <si>
    <t>Рамильевич</t>
  </si>
  <si>
    <t>Балыбина</t>
  </si>
  <si>
    <t>Вера</t>
  </si>
  <si>
    <t xml:space="preserve">Будочкин </t>
  </si>
  <si>
    <t>Федорова</t>
  </si>
  <si>
    <t>Жариков</t>
  </si>
  <si>
    <t>Бавыкин</t>
  </si>
  <si>
    <t xml:space="preserve">Виталий </t>
  </si>
  <si>
    <t>Рулькова</t>
  </si>
  <si>
    <t>Яна</t>
  </si>
  <si>
    <t>Рашидовна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</si>
</sst>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0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14" fontId="12" fillId="0" borderId="0" xfId="4" applyNumberFormat="1" applyFont="1" applyFill="1" applyAlignment="1"/>
    <xf numFmtId="0" fontId="12" fillId="0" borderId="0" xfId="4" applyFont="1" applyFill="1" applyAlignment="1"/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1276350</xdr:colOff>
      <xdr:row>1</xdr:row>
      <xdr:rowOff>85725</xdr:rowOff>
    </xdr:from>
    <xdr:to>
      <xdr:col>7</xdr:col>
      <xdr:colOff>1581150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1619250</xdr:colOff>
      <xdr:row>1</xdr:row>
      <xdr:rowOff>85725</xdr:rowOff>
    </xdr:from>
    <xdr:to>
      <xdr:col>7</xdr:col>
      <xdr:colOff>1924050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87" totalsRowShown="0" headerRowDxfId="9" dataDxfId="8" dataCellStyle="Обычный 2">
  <autoFilter ref="B5:G487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81" totalsRowShown="0" headerRowDxfId="1">
  <autoFilter ref="B5:G481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workbookViewId="0">
      <selection activeCell="C4" sqref="C4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8">
        <v>42644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2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29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0" t="s">
        <v>66</v>
      </c>
      <c r="C4" s="2" t="s">
        <v>76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1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3">
        <v>42735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4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4"/>
      <c r="C8" s="32" t="s">
        <v>62</v>
      </c>
      <c r="D8" s="32"/>
      <c r="E8" s="32"/>
      <c r="F8" s="32"/>
      <c r="G8" s="32"/>
      <c r="H8" s="32"/>
      <c r="I8" s="32"/>
      <c r="J8" s="32"/>
      <c r="K8" s="32"/>
    </row>
    <row r="9" spans="1:24" ht="14.25" customHeight="1" x14ac:dyDescent="0.2">
      <c r="A9" s="34"/>
      <c r="C9" s="32"/>
      <c r="D9" s="32"/>
      <c r="E9" s="32"/>
      <c r="F9" s="32"/>
      <c r="G9" s="32"/>
      <c r="H9" s="32"/>
      <c r="I9" s="32"/>
      <c r="J9" s="32"/>
      <c r="K9" s="32"/>
    </row>
    <row r="10" spans="1:24" x14ac:dyDescent="0.2">
      <c r="A10" s="30" t="s">
        <v>67</v>
      </c>
    </row>
    <row r="11" spans="1:24" x14ac:dyDescent="0.2">
      <c r="A11" s="31"/>
    </row>
    <row r="12" spans="1:24" ht="14.25" customHeight="1" x14ac:dyDescent="0.2">
      <c r="A12" s="37">
        <v>75</v>
      </c>
    </row>
    <row r="13" spans="1:24" ht="14.25" customHeight="1" x14ac:dyDescent="0.2">
      <c r="A13" s="38"/>
    </row>
    <row r="14" spans="1:24" ht="14.25" customHeight="1" x14ac:dyDescent="0.2">
      <c r="A14" s="38"/>
    </row>
    <row r="15" spans="1:24" ht="14.25" customHeight="1" x14ac:dyDescent="0.2">
      <c r="A15" s="38"/>
    </row>
    <row r="16" spans="1:24" x14ac:dyDescent="0.2">
      <c r="A16" s="35" t="s">
        <v>13</v>
      </c>
    </row>
    <row r="17" spans="1:1" x14ac:dyDescent="0.2">
      <c r="A17" s="36"/>
    </row>
    <row r="18" spans="1:1" ht="14.25" customHeight="1" x14ac:dyDescent="0.2">
      <c r="A18" s="37">
        <v>75</v>
      </c>
    </row>
    <row r="19" spans="1:1" ht="14.25" customHeight="1" x14ac:dyDescent="0.2">
      <c r="A19" s="38"/>
    </row>
    <row r="20" spans="1:1" ht="14.25" customHeight="1" x14ac:dyDescent="0.2">
      <c r="A20" s="38"/>
    </row>
    <row r="21" spans="1:1" ht="14.25" customHeight="1" x14ac:dyDescent="0.2">
      <c r="A21" s="38"/>
    </row>
    <row r="22" spans="1:1" x14ac:dyDescent="0.2">
      <c r="A22" s="35" t="s">
        <v>14</v>
      </c>
    </row>
    <row r="23" spans="1:1" x14ac:dyDescent="0.2">
      <c r="A23" s="36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H487"/>
  <sheetViews>
    <sheetView showGridLines="0" workbookViewId="0">
      <selection activeCell="H6" sqref="H6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  <col min="8" max="8" width="27.5" bestFit="1" customWidth="1"/>
  </cols>
  <sheetData>
    <row r="1" spans="2:8" ht="14.25" x14ac:dyDescent="0.2"/>
    <row r="2" spans="2:8" ht="36.75" x14ac:dyDescent="0.7">
      <c r="B2" s="11" t="s">
        <v>15</v>
      </c>
      <c r="C2" s="1"/>
      <c r="D2" s="1"/>
      <c r="E2" s="1"/>
      <c r="F2" s="1"/>
      <c r="G2" s="1"/>
      <c r="H2" s="1"/>
    </row>
    <row r="3" spans="2:8" ht="15" x14ac:dyDescent="0.2">
      <c r="B3" s="2" t="str">
        <f>Подзаголовок</f>
        <v>4 квартал 2016 года</v>
      </c>
      <c r="C3" s="2"/>
      <c r="D3" s="2"/>
      <c r="E3" s="2"/>
      <c r="F3" s="2"/>
      <c r="G3" s="2"/>
      <c r="H3" s="2"/>
    </row>
    <row r="4" spans="2:8" ht="15" customHeight="1" x14ac:dyDescent="0.2"/>
    <row r="5" spans="2:8" ht="46.15" customHeight="1" x14ac:dyDescent="0.2">
      <c r="B5" s="15" t="s">
        <v>53</v>
      </c>
      <c r="C5" s="14" t="s">
        <v>54</v>
      </c>
      <c r="D5" s="16" t="s">
        <v>55</v>
      </c>
      <c r="E5" s="13" t="s">
        <v>56</v>
      </c>
      <c r="F5" s="13" t="s">
        <v>57</v>
      </c>
      <c r="G5" s="13" t="s">
        <v>58</v>
      </c>
    </row>
    <row r="6" spans="2:8" ht="21" customHeight="1" x14ac:dyDescent="0.2">
      <c r="B6" s="21">
        <v>42653</v>
      </c>
      <c r="C6" s="22">
        <v>320</v>
      </c>
      <c r="D6" s="21">
        <v>41520</v>
      </c>
      <c r="E6" s="22" t="s">
        <v>77</v>
      </c>
      <c r="F6" s="22" t="s">
        <v>32</v>
      </c>
      <c r="G6" s="22" t="s">
        <v>17</v>
      </c>
    </row>
    <row r="7" spans="2:8" ht="21" customHeight="1" x14ac:dyDescent="0.2">
      <c r="B7" s="21">
        <v>42675</v>
      </c>
      <c r="C7" s="22">
        <v>321</v>
      </c>
      <c r="D7" s="21">
        <v>41520</v>
      </c>
      <c r="E7" s="22" t="s">
        <v>78</v>
      </c>
      <c r="F7" s="22" t="s">
        <v>79</v>
      </c>
      <c r="G7" s="22" t="s">
        <v>80</v>
      </c>
    </row>
    <row r="8" spans="2:8" ht="21" customHeight="1" x14ac:dyDescent="0.2">
      <c r="B8" s="21">
        <v>42702</v>
      </c>
      <c r="C8" s="22">
        <v>323</v>
      </c>
      <c r="D8" s="21">
        <v>41537</v>
      </c>
      <c r="E8" s="22" t="s">
        <v>81</v>
      </c>
      <c r="F8" s="22" t="s">
        <v>82</v>
      </c>
      <c r="G8" s="22" t="s">
        <v>75</v>
      </c>
    </row>
    <row r="9" spans="2:8" ht="21" customHeight="1" x14ac:dyDescent="0.2">
      <c r="B9" s="21">
        <v>42702</v>
      </c>
      <c r="C9" s="22">
        <v>324</v>
      </c>
      <c r="D9" s="21">
        <v>41540</v>
      </c>
      <c r="E9" s="22" t="s">
        <v>83</v>
      </c>
      <c r="F9" s="22" t="s">
        <v>84</v>
      </c>
      <c r="G9" s="22" t="s">
        <v>50</v>
      </c>
    </row>
    <row r="10" spans="2:8" ht="21" customHeight="1" x14ac:dyDescent="0.2">
      <c r="B10" s="21">
        <v>42702</v>
      </c>
      <c r="C10" s="22">
        <v>325</v>
      </c>
      <c r="D10" s="21">
        <v>41542</v>
      </c>
      <c r="E10" s="22" t="s">
        <v>85</v>
      </c>
      <c r="F10" s="22" t="s">
        <v>86</v>
      </c>
      <c r="G10" s="22" t="s">
        <v>49</v>
      </c>
    </row>
    <row r="11" spans="2:8" ht="21" customHeight="1" x14ac:dyDescent="0.2">
      <c r="B11" s="21">
        <v>42653</v>
      </c>
      <c r="C11" s="22">
        <v>326</v>
      </c>
      <c r="D11" s="21">
        <v>41543</v>
      </c>
      <c r="E11" s="22" t="s">
        <v>87</v>
      </c>
      <c r="F11" s="22" t="s">
        <v>88</v>
      </c>
      <c r="G11" s="22" t="s">
        <v>89</v>
      </c>
    </row>
    <row r="12" spans="2:8" ht="21" customHeight="1" x14ac:dyDescent="0.2">
      <c r="B12" s="21">
        <v>42675</v>
      </c>
      <c r="C12" s="22">
        <v>327</v>
      </c>
      <c r="D12" s="21">
        <v>41558</v>
      </c>
      <c r="E12" s="22" t="s">
        <v>90</v>
      </c>
      <c r="F12" s="22" t="s">
        <v>68</v>
      </c>
      <c r="G12" s="22" t="s">
        <v>31</v>
      </c>
    </row>
    <row r="13" spans="2:8" ht="21" customHeight="1" x14ac:dyDescent="0.2">
      <c r="B13" s="21">
        <v>42653</v>
      </c>
      <c r="C13" s="22">
        <v>328</v>
      </c>
      <c r="D13" s="21">
        <v>41565</v>
      </c>
      <c r="E13" s="22" t="s">
        <v>91</v>
      </c>
      <c r="F13" s="22" t="s">
        <v>73</v>
      </c>
      <c r="G13" s="22" t="s">
        <v>92</v>
      </c>
    </row>
    <row r="14" spans="2:8" ht="21" customHeight="1" x14ac:dyDescent="0.2">
      <c r="B14" s="21">
        <v>42702</v>
      </c>
      <c r="C14" s="22">
        <v>329</v>
      </c>
      <c r="D14" s="21">
        <v>41568</v>
      </c>
      <c r="E14" s="22" t="s">
        <v>93</v>
      </c>
      <c r="F14" s="22" t="s">
        <v>33</v>
      </c>
      <c r="G14" s="22" t="s">
        <v>18</v>
      </c>
    </row>
    <row r="15" spans="2:8" ht="21" customHeight="1" x14ac:dyDescent="0.2">
      <c r="B15" s="21">
        <v>42702</v>
      </c>
      <c r="C15" s="22">
        <v>330</v>
      </c>
      <c r="D15" s="21">
        <v>41568</v>
      </c>
      <c r="E15" s="22" t="s">
        <v>94</v>
      </c>
      <c r="F15" s="22" t="s">
        <v>95</v>
      </c>
      <c r="G15" s="22" t="s">
        <v>17</v>
      </c>
    </row>
    <row r="16" spans="2:8" ht="21" customHeight="1" x14ac:dyDescent="0.2">
      <c r="B16" s="21">
        <v>42675</v>
      </c>
      <c r="C16" s="22">
        <v>331</v>
      </c>
      <c r="D16" s="21">
        <v>41572</v>
      </c>
      <c r="E16" s="22" t="s">
        <v>96</v>
      </c>
      <c r="F16" s="22" t="s">
        <v>97</v>
      </c>
      <c r="G16" s="22" t="s">
        <v>98</v>
      </c>
    </row>
    <row r="17" spans="2:7" ht="21" customHeight="1" x14ac:dyDescent="0.2">
      <c r="B17" s="21">
        <v>42675</v>
      </c>
      <c r="C17" s="22">
        <v>332</v>
      </c>
      <c r="D17" s="21">
        <v>41575</v>
      </c>
      <c r="E17" s="22" t="s">
        <v>99</v>
      </c>
      <c r="F17" s="22" t="s">
        <v>86</v>
      </c>
      <c r="G17" s="22" t="s">
        <v>24</v>
      </c>
    </row>
    <row r="18" spans="2:7" ht="21" customHeight="1" x14ac:dyDescent="0.2">
      <c r="B18" s="21">
        <v>42653</v>
      </c>
      <c r="C18" s="22">
        <v>334</v>
      </c>
      <c r="D18" s="21">
        <v>41584</v>
      </c>
      <c r="E18" s="22" t="s">
        <v>100</v>
      </c>
      <c r="F18" s="22" t="s">
        <v>32</v>
      </c>
      <c r="G18" s="22" t="s">
        <v>43</v>
      </c>
    </row>
    <row r="19" spans="2:7" ht="21" customHeight="1" x14ac:dyDescent="0.2">
      <c r="B19" s="21">
        <v>42675</v>
      </c>
      <c r="C19" s="22">
        <v>335</v>
      </c>
      <c r="D19" s="21">
        <v>41596</v>
      </c>
      <c r="E19" s="22" t="s">
        <v>101</v>
      </c>
      <c r="F19" s="22" t="s">
        <v>33</v>
      </c>
      <c r="G19" s="22" t="s">
        <v>22</v>
      </c>
    </row>
    <row r="20" spans="2:7" ht="21" customHeight="1" x14ac:dyDescent="0.2">
      <c r="B20" s="21">
        <v>42653</v>
      </c>
      <c r="C20" s="22">
        <v>336</v>
      </c>
      <c r="D20" s="21">
        <v>41600</v>
      </c>
      <c r="E20" s="22" t="s">
        <v>102</v>
      </c>
      <c r="F20" s="22" t="s">
        <v>103</v>
      </c>
      <c r="G20" s="22" t="s">
        <v>49</v>
      </c>
    </row>
    <row r="21" spans="2:7" ht="21" customHeight="1" x14ac:dyDescent="0.2">
      <c r="B21" s="21">
        <v>42653</v>
      </c>
      <c r="C21" s="22">
        <v>337</v>
      </c>
      <c r="D21" s="21">
        <v>41605</v>
      </c>
      <c r="E21" s="22" t="s">
        <v>104</v>
      </c>
      <c r="F21" s="22" t="s">
        <v>105</v>
      </c>
      <c r="G21" s="22" t="s">
        <v>89</v>
      </c>
    </row>
    <row r="22" spans="2:7" ht="21" customHeight="1" x14ac:dyDescent="0.2">
      <c r="B22" s="21">
        <v>42653</v>
      </c>
      <c r="C22" s="22">
        <v>339</v>
      </c>
      <c r="D22" s="21">
        <v>41634</v>
      </c>
      <c r="E22" s="22" t="s">
        <v>106</v>
      </c>
      <c r="F22" s="22" t="s">
        <v>107</v>
      </c>
      <c r="G22" s="22" t="s">
        <v>108</v>
      </c>
    </row>
    <row r="23" spans="2:7" ht="21" customHeight="1" x14ac:dyDescent="0.2">
      <c r="B23" s="21">
        <v>42653</v>
      </c>
      <c r="C23" s="22">
        <v>340</v>
      </c>
      <c r="D23" s="21">
        <v>41652</v>
      </c>
      <c r="E23" s="22" t="s">
        <v>109</v>
      </c>
      <c r="F23" s="22" t="s">
        <v>110</v>
      </c>
      <c r="G23" s="22" t="s">
        <v>31</v>
      </c>
    </row>
    <row r="24" spans="2:7" ht="21" customHeight="1" x14ac:dyDescent="0.2">
      <c r="B24" s="21">
        <v>42675</v>
      </c>
      <c r="C24" s="22">
        <v>341</v>
      </c>
      <c r="D24" s="21">
        <v>41652</v>
      </c>
      <c r="E24" s="22" t="s">
        <v>111</v>
      </c>
      <c r="F24" s="22" t="s">
        <v>112</v>
      </c>
      <c r="G24" s="22" t="s">
        <v>43</v>
      </c>
    </row>
    <row r="25" spans="2:7" ht="21" customHeight="1" x14ac:dyDescent="0.2">
      <c r="B25" s="21">
        <v>42675</v>
      </c>
      <c r="C25" s="22">
        <v>342</v>
      </c>
      <c r="D25" s="21">
        <v>41653</v>
      </c>
      <c r="E25" s="22" t="s">
        <v>113</v>
      </c>
      <c r="F25" s="22" t="s">
        <v>32</v>
      </c>
      <c r="G25" s="22" t="s">
        <v>30</v>
      </c>
    </row>
    <row r="26" spans="2:7" ht="21" customHeight="1" x14ac:dyDescent="0.2">
      <c r="B26" s="21">
        <v>42702</v>
      </c>
      <c r="C26" s="22">
        <v>344</v>
      </c>
      <c r="D26" s="21">
        <v>41668</v>
      </c>
      <c r="E26" s="22" t="s">
        <v>114</v>
      </c>
      <c r="F26" s="22" t="s">
        <v>115</v>
      </c>
      <c r="G26" s="22" t="s">
        <v>48</v>
      </c>
    </row>
    <row r="27" spans="2:7" ht="21" customHeight="1" x14ac:dyDescent="0.2">
      <c r="B27" s="21">
        <v>42702</v>
      </c>
      <c r="C27" s="22">
        <v>346</v>
      </c>
      <c r="D27" s="21">
        <v>41674</v>
      </c>
      <c r="E27" s="22" t="s">
        <v>116</v>
      </c>
      <c r="F27" s="22" t="s">
        <v>117</v>
      </c>
      <c r="G27" s="22" t="s">
        <v>118</v>
      </c>
    </row>
    <row r="28" spans="2:7" ht="21" customHeight="1" x14ac:dyDescent="0.2">
      <c r="B28" s="21">
        <v>42702</v>
      </c>
      <c r="C28" s="27">
        <v>347</v>
      </c>
      <c r="D28" s="21">
        <v>41681</v>
      </c>
      <c r="E28" s="27" t="s">
        <v>119</v>
      </c>
      <c r="F28" s="27" t="s">
        <v>73</v>
      </c>
      <c r="G28" s="27" t="s">
        <v>74</v>
      </c>
    </row>
    <row r="29" spans="2:7" ht="21" customHeight="1" x14ac:dyDescent="0.2">
      <c r="B29" s="21">
        <v>42675</v>
      </c>
      <c r="C29" s="22">
        <v>348</v>
      </c>
      <c r="D29" s="21">
        <v>41682</v>
      </c>
      <c r="E29" s="22" t="s">
        <v>120</v>
      </c>
      <c r="F29" s="22" t="s">
        <v>121</v>
      </c>
      <c r="G29" s="22" t="s">
        <v>122</v>
      </c>
    </row>
    <row r="30" spans="2:7" ht="21" customHeight="1" x14ac:dyDescent="0.2">
      <c r="B30" s="21">
        <v>42675</v>
      </c>
      <c r="C30" s="22">
        <v>350</v>
      </c>
      <c r="D30" s="21">
        <v>41687</v>
      </c>
      <c r="E30" s="22" t="s">
        <v>123</v>
      </c>
      <c r="F30" s="22" t="s">
        <v>71</v>
      </c>
      <c r="G30" s="22" t="s">
        <v>37</v>
      </c>
    </row>
    <row r="31" spans="2:7" ht="21" customHeight="1" x14ac:dyDescent="0.2">
      <c r="B31" s="21">
        <v>42675</v>
      </c>
      <c r="C31" s="22">
        <v>353</v>
      </c>
      <c r="D31" s="21">
        <v>41696</v>
      </c>
      <c r="E31" s="22" t="s">
        <v>124</v>
      </c>
      <c r="F31" s="22" t="s">
        <v>41</v>
      </c>
      <c r="G31" s="22" t="s">
        <v>31</v>
      </c>
    </row>
    <row r="32" spans="2:7" ht="21" customHeight="1" x14ac:dyDescent="0.2">
      <c r="B32" s="21">
        <v>42675</v>
      </c>
      <c r="C32" s="22">
        <v>354</v>
      </c>
      <c r="D32" s="21">
        <v>41697</v>
      </c>
      <c r="E32" s="22" t="s">
        <v>125</v>
      </c>
      <c r="F32" s="22" t="s">
        <v>126</v>
      </c>
      <c r="G32" s="22" t="s">
        <v>25</v>
      </c>
    </row>
    <row r="33" spans="2:7" ht="21" customHeight="1" x14ac:dyDescent="0.2">
      <c r="B33" s="21">
        <v>42675</v>
      </c>
      <c r="C33" s="22">
        <v>355</v>
      </c>
      <c r="D33" s="21">
        <v>41698</v>
      </c>
      <c r="E33" s="22" t="s">
        <v>127</v>
      </c>
      <c r="F33" s="22" t="s">
        <v>72</v>
      </c>
      <c r="G33" s="22" t="s">
        <v>31</v>
      </c>
    </row>
    <row r="34" spans="2:7" ht="21" customHeight="1" x14ac:dyDescent="0.2">
      <c r="B34" s="21">
        <v>42653</v>
      </c>
      <c r="C34" s="22">
        <v>356</v>
      </c>
      <c r="D34" s="21">
        <v>41705</v>
      </c>
      <c r="E34" s="22" t="s">
        <v>128</v>
      </c>
      <c r="F34" s="22" t="s">
        <v>129</v>
      </c>
      <c r="G34" s="22" t="s">
        <v>130</v>
      </c>
    </row>
    <row r="35" spans="2:7" ht="21" customHeight="1" x14ac:dyDescent="0.2">
      <c r="B35" s="21">
        <v>42653</v>
      </c>
      <c r="C35" s="22">
        <v>357</v>
      </c>
      <c r="D35" s="21">
        <v>41709</v>
      </c>
      <c r="E35" s="22" t="s">
        <v>131</v>
      </c>
      <c r="F35" s="22" t="s">
        <v>132</v>
      </c>
      <c r="G35" s="22" t="s">
        <v>133</v>
      </c>
    </row>
    <row r="36" spans="2:7" ht="21" customHeight="1" x14ac:dyDescent="0.2">
      <c r="B36" s="21">
        <v>42653</v>
      </c>
      <c r="C36" s="22">
        <v>358</v>
      </c>
      <c r="D36" s="21">
        <v>41709</v>
      </c>
      <c r="E36" s="22" t="s">
        <v>134</v>
      </c>
      <c r="F36" s="22" t="s">
        <v>135</v>
      </c>
      <c r="G36" s="22" t="s">
        <v>22</v>
      </c>
    </row>
    <row r="37" spans="2:7" ht="21" customHeight="1" x14ac:dyDescent="0.2">
      <c r="B37" s="21">
        <v>42653</v>
      </c>
      <c r="C37" s="22">
        <v>359</v>
      </c>
      <c r="D37" s="21">
        <v>41712</v>
      </c>
      <c r="E37" s="22" t="s">
        <v>136</v>
      </c>
      <c r="F37" s="22" t="s">
        <v>137</v>
      </c>
      <c r="G37" s="22" t="s">
        <v>89</v>
      </c>
    </row>
    <row r="38" spans="2:7" ht="21" customHeight="1" x14ac:dyDescent="0.2">
      <c r="B38" s="21">
        <v>42653</v>
      </c>
      <c r="C38" s="22">
        <v>360</v>
      </c>
      <c r="D38" s="21">
        <v>41712</v>
      </c>
      <c r="E38" s="22" t="s">
        <v>138</v>
      </c>
      <c r="F38" s="22" t="s">
        <v>42</v>
      </c>
      <c r="G38" s="22" t="s">
        <v>139</v>
      </c>
    </row>
    <row r="39" spans="2:7" ht="21" customHeight="1" x14ac:dyDescent="0.2">
      <c r="B39" s="21">
        <v>42653</v>
      </c>
      <c r="C39" s="22">
        <v>361</v>
      </c>
      <c r="D39" s="21">
        <v>41715</v>
      </c>
      <c r="E39" s="22" t="s">
        <v>140</v>
      </c>
      <c r="F39" s="22" t="s">
        <v>97</v>
      </c>
      <c r="G39" s="22" t="s">
        <v>20</v>
      </c>
    </row>
    <row r="40" spans="2:7" ht="21" customHeight="1" x14ac:dyDescent="0.2">
      <c r="B40" s="21">
        <v>42653</v>
      </c>
      <c r="C40" s="22">
        <v>362</v>
      </c>
      <c r="D40" s="21">
        <v>41722</v>
      </c>
      <c r="E40" s="22" t="s">
        <v>141</v>
      </c>
      <c r="F40" s="22" t="s">
        <v>38</v>
      </c>
      <c r="G40" s="22" t="s">
        <v>89</v>
      </c>
    </row>
    <row r="41" spans="2:7" ht="21" customHeight="1" x14ac:dyDescent="0.2">
      <c r="B41" s="21">
        <v>42702</v>
      </c>
      <c r="C41" s="22">
        <v>363</v>
      </c>
      <c r="D41" s="21">
        <v>41723</v>
      </c>
      <c r="E41" s="22" t="s">
        <v>142</v>
      </c>
      <c r="F41" s="22" t="s">
        <v>51</v>
      </c>
      <c r="G41" s="22" t="s">
        <v>143</v>
      </c>
    </row>
    <row r="42" spans="2:7" ht="21" customHeight="1" x14ac:dyDescent="0.2">
      <c r="B42" s="21">
        <v>42702</v>
      </c>
      <c r="C42" s="22">
        <v>364</v>
      </c>
      <c r="D42" s="21">
        <v>41725</v>
      </c>
      <c r="E42" s="22" t="s">
        <v>144</v>
      </c>
      <c r="F42" s="22" t="s">
        <v>145</v>
      </c>
      <c r="G42" s="22" t="s">
        <v>27</v>
      </c>
    </row>
    <row r="43" spans="2:7" ht="21" customHeight="1" x14ac:dyDescent="0.2">
      <c r="B43" s="21">
        <v>42702</v>
      </c>
      <c r="C43" s="27">
        <v>365</v>
      </c>
      <c r="D43" s="21">
        <v>41730</v>
      </c>
      <c r="E43" s="27" t="s">
        <v>146</v>
      </c>
      <c r="F43" s="27" t="s">
        <v>52</v>
      </c>
      <c r="G43" s="27" t="s">
        <v>92</v>
      </c>
    </row>
    <row r="44" spans="2:7" ht="21" customHeight="1" x14ac:dyDescent="0.2">
      <c r="B44" s="21">
        <v>42702</v>
      </c>
      <c r="C44" s="27">
        <v>366</v>
      </c>
      <c r="D44" s="21">
        <v>41736</v>
      </c>
      <c r="E44" s="27" t="s">
        <v>147</v>
      </c>
      <c r="F44" s="27" t="s">
        <v>135</v>
      </c>
      <c r="G44" s="27" t="s">
        <v>148</v>
      </c>
    </row>
    <row r="45" spans="2:7" ht="21" customHeight="1" x14ac:dyDescent="0.2">
      <c r="B45" s="21">
        <v>42702</v>
      </c>
      <c r="C45" s="22">
        <v>367</v>
      </c>
      <c r="D45" s="21">
        <v>41743</v>
      </c>
      <c r="E45" s="22" t="s">
        <v>149</v>
      </c>
      <c r="F45" s="22" t="s">
        <v>44</v>
      </c>
      <c r="G45" s="22" t="s">
        <v>20</v>
      </c>
    </row>
    <row r="46" spans="2:7" ht="21" customHeight="1" x14ac:dyDescent="0.2">
      <c r="B46" s="21">
        <v>42675</v>
      </c>
      <c r="C46" s="22">
        <v>368</v>
      </c>
      <c r="D46" s="21">
        <v>41743</v>
      </c>
      <c r="E46" s="22" t="s">
        <v>150</v>
      </c>
      <c r="F46" s="22" t="s">
        <v>97</v>
      </c>
      <c r="G46" s="22" t="s">
        <v>74</v>
      </c>
    </row>
    <row r="47" spans="2:7" ht="21" customHeight="1" x14ac:dyDescent="0.2">
      <c r="B47" s="21">
        <v>42675</v>
      </c>
      <c r="C47" s="22">
        <v>369</v>
      </c>
      <c r="D47" s="21">
        <v>41745</v>
      </c>
      <c r="E47" s="22" t="s">
        <v>151</v>
      </c>
      <c r="F47" s="22" t="s">
        <v>36</v>
      </c>
      <c r="G47" s="22" t="s">
        <v>22</v>
      </c>
    </row>
    <row r="48" spans="2:7" ht="21" customHeight="1" x14ac:dyDescent="0.2">
      <c r="B48" s="21">
        <v>42675</v>
      </c>
      <c r="C48" s="22">
        <v>370</v>
      </c>
      <c r="D48" s="21">
        <v>41750</v>
      </c>
      <c r="E48" s="22" t="s">
        <v>152</v>
      </c>
      <c r="F48" s="22" t="s">
        <v>153</v>
      </c>
      <c r="G48" s="22" t="s">
        <v>29</v>
      </c>
    </row>
    <row r="49" spans="2:7" ht="21" customHeight="1" x14ac:dyDescent="0.2">
      <c r="B49" s="21">
        <v>42675</v>
      </c>
      <c r="C49" s="22">
        <v>371</v>
      </c>
      <c r="D49" s="21">
        <v>41750</v>
      </c>
      <c r="E49" s="22" t="s">
        <v>154</v>
      </c>
      <c r="F49" s="22" t="s">
        <v>155</v>
      </c>
      <c r="G49" s="22" t="s">
        <v>133</v>
      </c>
    </row>
    <row r="50" spans="2:7" ht="21" customHeight="1" x14ac:dyDescent="0.2">
      <c r="B50" s="21">
        <v>42702</v>
      </c>
      <c r="C50" s="22">
        <v>374</v>
      </c>
      <c r="D50" s="21">
        <v>41764</v>
      </c>
      <c r="E50" s="22" t="s">
        <v>91</v>
      </c>
      <c r="F50" s="22" t="s">
        <v>23</v>
      </c>
      <c r="G50" s="22" t="s">
        <v>156</v>
      </c>
    </row>
    <row r="51" spans="2:7" ht="21" customHeight="1" x14ac:dyDescent="0.2">
      <c r="B51" s="21">
        <v>42702</v>
      </c>
      <c r="C51" s="22">
        <v>375</v>
      </c>
      <c r="D51" s="21">
        <v>41764</v>
      </c>
      <c r="E51" s="22" t="s">
        <v>157</v>
      </c>
      <c r="F51" s="22" t="s">
        <v>158</v>
      </c>
      <c r="G51" s="22" t="s">
        <v>89</v>
      </c>
    </row>
    <row r="52" spans="2:7" ht="21" customHeight="1" x14ac:dyDescent="0.2">
      <c r="B52" s="21">
        <v>42675</v>
      </c>
      <c r="C52" s="22">
        <v>376</v>
      </c>
      <c r="D52" s="21">
        <v>41773</v>
      </c>
      <c r="E52" s="22" t="s">
        <v>159</v>
      </c>
      <c r="F52" s="22" t="s">
        <v>71</v>
      </c>
      <c r="G52" s="22" t="s">
        <v>37</v>
      </c>
    </row>
    <row r="53" spans="2:7" ht="21" customHeight="1" x14ac:dyDescent="0.2">
      <c r="B53" s="21">
        <v>42675</v>
      </c>
      <c r="C53" s="22">
        <v>377</v>
      </c>
      <c r="D53" s="21">
        <v>41779</v>
      </c>
      <c r="E53" s="22" t="s">
        <v>160</v>
      </c>
      <c r="F53" s="22" t="s">
        <v>39</v>
      </c>
      <c r="G53" s="22" t="s">
        <v>25</v>
      </c>
    </row>
    <row r="54" spans="2:7" ht="21" customHeight="1" x14ac:dyDescent="0.2">
      <c r="B54" s="21">
        <v>42653</v>
      </c>
      <c r="C54" s="22">
        <v>378</v>
      </c>
      <c r="D54" s="21">
        <v>41785</v>
      </c>
      <c r="E54" s="22" t="s">
        <v>161</v>
      </c>
      <c r="F54" s="22" t="s">
        <v>69</v>
      </c>
      <c r="G54" s="22" t="s">
        <v>26</v>
      </c>
    </row>
    <row r="55" spans="2:7" ht="21" customHeight="1" x14ac:dyDescent="0.2">
      <c r="B55" s="21">
        <v>42653</v>
      </c>
      <c r="C55" s="22">
        <v>379</v>
      </c>
      <c r="D55" s="21">
        <v>41785</v>
      </c>
      <c r="E55" s="22" t="s">
        <v>162</v>
      </c>
      <c r="F55" s="22" t="s">
        <v>28</v>
      </c>
      <c r="G55" s="22" t="s">
        <v>46</v>
      </c>
    </row>
    <row r="56" spans="2:7" ht="21" customHeight="1" x14ac:dyDescent="0.2">
      <c r="B56" s="21">
        <v>42702</v>
      </c>
      <c r="C56" s="22">
        <v>380</v>
      </c>
      <c r="D56" s="21">
        <v>41786</v>
      </c>
      <c r="E56" s="22" t="s">
        <v>163</v>
      </c>
      <c r="F56" s="22" t="s">
        <v>86</v>
      </c>
      <c r="G56" s="22" t="s">
        <v>164</v>
      </c>
    </row>
    <row r="57" spans="2:7" ht="21" customHeight="1" x14ac:dyDescent="0.2">
      <c r="B57" s="21">
        <v>42675</v>
      </c>
      <c r="C57" s="22">
        <v>381</v>
      </c>
      <c r="D57" s="21">
        <v>41794</v>
      </c>
      <c r="E57" s="22" t="s">
        <v>165</v>
      </c>
      <c r="F57" s="22" t="s">
        <v>166</v>
      </c>
      <c r="G57" s="22" t="s">
        <v>30</v>
      </c>
    </row>
    <row r="58" spans="2:7" ht="21" customHeight="1" x14ac:dyDescent="0.2">
      <c r="B58" s="21">
        <v>42653</v>
      </c>
      <c r="C58" s="22">
        <v>382</v>
      </c>
      <c r="D58" s="21">
        <v>41810</v>
      </c>
      <c r="E58" s="22" t="s">
        <v>167</v>
      </c>
      <c r="F58" s="22" t="s">
        <v>32</v>
      </c>
      <c r="G58" s="22" t="s">
        <v>30</v>
      </c>
    </row>
    <row r="59" spans="2:7" ht="21" customHeight="1" x14ac:dyDescent="0.2">
      <c r="B59" s="21">
        <v>42702</v>
      </c>
      <c r="C59" s="22">
        <v>384</v>
      </c>
      <c r="D59" s="21">
        <v>41823</v>
      </c>
      <c r="E59" s="22" t="s">
        <v>168</v>
      </c>
      <c r="F59" s="22" t="s">
        <v>68</v>
      </c>
      <c r="G59" s="22" t="s">
        <v>169</v>
      </c>
    </row>
    <row r="60" spans="2:7" ht="21" customHeight="1" x14ac:dyDescent="0.2">
      <c r="B60" s="21">
        <v>42702</v>
      </c>
      <c r="C60" s="22">
        <v>385</v>
      </c>
      <c r="D60" s="21">
        <v>41827</v>
      </c>
      <c r="E60" s="22" t="s">
        <v>170</v>
      </c>
      <c r="F60" s="22" t="s">
        <v>171</v>
      </c>
      <c r="G60" s="22" t="s">
        <v>45</v>
      </c>
    </row>
    <row r="61" spans="2:7" ht="21" customHeight="1" x14ac:dyDescent="0.2">
      <c r="B61" s="21">
        <v>42675</v>
      </c>
      <c r="C61" s="22">
        <v>386</v>
      </c>
      <c r="D61" s="21">
        <v>41827</v>
      </c>
      <c r="E61" s="22" t="s">
        <v>172</v>
      </c>
      <c r="F61" s="22" t="s">
        <v>173</v>
      </c>
      <c r="G61" s="22" t="s">
        <v>49</v>
      </c>
    </row>
    <row r="62" spans="2:7" ht="21" customHeight="1" x14ac:dyDescent="0.2">
      <c r="B62" s="21">
        <v>42675</v>
      </c>
      <c r="C62" s="22">
        <v>387</v>
      </c>
      <c r="D62" s="21">
        <v>41829</v>
      </c>
      <c r="E62" s="22" t="s">
        <v>174</v>
      </c>
      <c r="F62" s="22" t="s">
        <v>39</v>
      </c>
      <c r="G62" s="22" t="s">
        <v>34</v>
      </c>
    </row>
    <row r="63" spans="2:7" ht="21" customHeight="1" x14ac:dyDescent="0.2">
      <c r="B63" s="21">
        <v>42653</v>
      </c>
      <c r="C63" s="22">
        <v>388</v>
      </c>
      <c r="D63" s="21">
        <v>41829</v>
      </c>
      <c r="E63" s="22" t="s">
        <v>175</v>
      </c>
      <c r="F63" s="22" t="s">
        <v>82</v>
      </c>
      <c r="G63" s="22" t="s">
        <v>133</v>
      </c>
    </row>
    <row r="64" spans="2:7" ht="21" customHeight="1" x14ac:dyDescent="0.2">
      <c r="B64" s="21">
        <v>42653</v>
      </c>
      <c r="C64" s="22">
        <v>389</v>
      </c>
      <c r="D64" s="21">
        <v>41836</v>
      </c>
      <c r="E64" s="22" t="s">
        <v>176</v>
      </c>
      <c r="F64" s="22" t="s">
        <v>177</v>
      </c>
      <c r="G64" s="22" t="s">
        <v>178</v>
      </c>
    </row>
    <row r="65" spans="2:7" ht="21" customHeight="1" x14ac:dyDescent="0.2">
      <c r="B65" s="21">
        <v>42653</v>
      </c>
      <c r="C65" s="22">
        <v>390</v>
      </c>
      <c r="D65" s="21">
        <v>41836</v>
      </c>
      <c r="E65" s="22" t="s">
        <v>179</v>
      </c>
      <c r="F65" s="22" t="s">
        <v>180</v>
      </c>
      <c r="G65" s="22" t="s">
        <v>181</v>
      </c>
    </row>
    <row r="66" spans="2:7" ht="21" customHeight="1" x14ac:dyDescent="0.2">
      <c r="B66" s="21">
        <v>42653</v>
      </c>
      <c r="C66" s="22">
        <v>391</v>
      </c>
      <c r="D66" s="21">
        <v>41842</v>
      </c>
      <c r="E66" s="22" t="s">
        <v>182</v>
      </c>
      <c r="F66" s="22" t="s">
        <v>21</v>
      </c>
      <c r="G66" s="22" t="s">
        <v>183</v>
      </c>
    </row>
    <row r="67" spans="2:7" ht="21" customHeight="1" x14ac:dyDescent="0.2">
      <c r="B67" s="21">
        <v>42653</v>
      </c>
      <c r="C67" s="22">
        <v>392</v>
      </c>
      <c r="D67" s="21">
        <v>41842</v>
      </c>
      <c r="E67" s="22" t="s">
        <v>184</v>
      </c>
      <c r="F67" s="22" t="s">
        <v>126</v>
      </c>
      <c r="G67" s="22" t="s">
        <v>29</v>
      </c>
    </row>
    <row r="68" spans="2:7" ht="21" customHeight="1" x14ac:dyDescent="0.2">
      <c r="B68" s="21">
        <v>42653</v>
      </c>
      <c r="C68" s="22">
        <v>393</v>
      </c>
      <c r="D68" s="21">
        <v>41850</v>
      </c>
      <c r="E68" s="22" t="s">
        <v>185</v>
      </c>
      <c r="F68" s="22" t="s">
        <v>186</v>
      </c>
      <c r="G68" s="22" t="s">
        <v>37</v>
      </c>
    </row>
    <row r="69" spans="2:7" ht="21" customHeight="1" x14ac:dyDescent="0.2">
      <c r="B69" s="21">
        <v>42653</v>
      </c>
      <c r="C69" s="22">
        <v>395</v>
      </c>
      <c r="D69" s="21">
        <v>41852</v>
      </c>
      <c r="E69" s="22" t="s">
        <v>187</v>
      </c>
      <c r="F69" s="22" t="s">
        <v>188</v>
      </c>
      <c r="G69" s="22" t="s">
        <v>20</v>
      </c>
    </row>
    <row r="70" spans="2:7" ht="21" customHeight="1" x14ac:dyDescent="0.2">
      <c r="B70" s="21">
        <v>42653</v>
      </c>
      <c r="C70" s="22">
        <v>397</v>
      </c>
      <c r="D70" s="21">
        <v>41862</v>
      </c>
      <c r="E70" s="22" t="s">
        <v>189</v>
      </c>
      <c r="F70" s="22" t="s">
        <v>19</v>
      </c>
      <c r="G70" s="22" t="s">
        <v>20</v>
      </c>
    </row>
    <row r="71" spans="2:7" ht="21" customHeight="1" x14ac:dyDescent="0.2">
      <c r="B71" s="21">
        <v>42675</v>
      </c>
      <c r="C71" s="22">
        <v>398</v>
      </c>
      <c r="D71" s="21">
        <v>41863</v>
      </c>
      <c r="E71" s="22" t="s">
        <v>190</v>
      </c>
      <c r="F71" s="22" t="s">
        <v>88</v>
      </c>
      <c r="G71" s="22" t="s">
        <v>27</v>
      </c>
    </row>
    <row r="72" spans="2:7" ht="21" customHeight="1" x14ac:dyDescent="0.2">
      <c r="B72" s="21">
        <v>42675</v>
      </c>
      <c r="C72" s="22">
        <v>399</v>
      </c>
      <c r="D72" s="21">
        <v>41876</v>
      </c>
      <c r="E72" s="22" t="s">
        <v>191</v>
      </c>
      <c r="F72" s="22" t="s">
        <v>70</v>
      </c>
      <c r="G72" s="22" t="s">
        <v>192</v>
      </c>
    </row>
    <row r="73" spans="2:7" ht="21" customHeight="1" x14ac:dyDescent="0.2">
      <c r="B73" s="21">
        <v>42702</v>
      </c>
      <c r="C73" s="22">
        <v>400</v>
      </c>
      <c r="D73" s="21">
        <v>41877</v>
      </c>
      <c r="E73" s="22" t="s">
        <v>193</v>
      </c>
      <c r="F73" s="22" t="s">
        <v>38</v>
      </c>
      <c r="G73" s="22" t="s">
        <v>40</v>
      </c>
    </row>
    <row r="74" spans="2:7" ht="21" customHeight="1" x14ac:dyDescent="0.2">
      <c r="B74" s="21">
        <v>42702</v>
      </c>
      <c r="C74" s="22">
        <v>401</v>
      </c>
      <c r="D74" s="21">
        <v>41879</v>
      </c>
      <c r="E74" s="22" t="s">
        <v>194</v>
      </c>
      <c r="F74" s="22" t="s">
        <v>47</v>
      </c>
      <c r="G74" s="22" t="s">
        <v>195</v>
      </c>
    </row>
    <row r="75" spans="2:7" ht="21" customHeight="1" x14ac:dyDescent="0.2">
      <c r="B75" s="21">
        <v>42675</v>
      </c>
      <c r="C75" s="22">
        <v>403</v>
      </c>
      <c r="D75" s="21">
        <v>41887</v>
      </c>
      <c r="E75" s="22" t="s">
        <v>196</v>
      </c>
      <c r="F75" s="22" t="s">
        <v>197</v>
      </c>
      <c r="G75" s="22" t="s">
        <v>25</v>
      </c>
    </row>
    <row r="76" spans="2:7" ht="21" customHeight="1" x14ac:dyDescent="0.2">
      <c r="B76" s="21">
        <v>42675</v>
      </c>
      <c r="C76" s="22">
        <v>405</v>
      </c>
      <c r="D76" s="21">
        <v>41894</v>
      </c>
      <c r="E76" s="22" t="s">
        <v>198</v>
      </c>
      <c r="F76" s="22" t="s">
        <v>47</v>
      </c>
      <c r="G76" s="22" t="s">
        <v>48</v>
      </c>
    </row>
    <row r="77" spans="2:7" ht="21" customHeight="1" x14ac:dyDescent="0.2">
      <c r="B77" s="21">
        <v>42675</v>
      </c>
      <c r="C77" s="22">
        <v>406</v>
      </c>
      <c r="D77" s="21">
        <v>41894</v>
      </c>
      <c r="E77" s="22" t="s">
        <v>199</v>
      </c>
      <c r="F77" s="22" t="s">
        <v>35</v>
      </c>
      <c r="G77" s="22" t="s">
        <v>50</v>
      </c>
    </row>
    <row r="78" spans="2:7" ht="21" customHeight="1" x14ac:dyDescent="0.2">
      <c r="B78" s="21">
        <v>42653</v>
      </c>
      <c r="C78" s="22">
        <v>407</v>
      </c>
      <c r="D78" s="21">
        <v>41894</v>
      </c>
      <c r="E78" s="22" t="s">
        <v>200</v>
      </c>
      <c r="F78" s="22" t="s">
        <v>32</v>
      </c>
      <c r="G78" s="22" t="s">
        <v>30</v>
      </c>
    </row>
    <row r="79" spans="2:7" ht="21" customHeight="1" x14ac:dyDescent="0.2">
      <c r="B79" s="21">
        <v>42653</v>
      </c>
      <c r="C79" s="22">
        <v>408</v>
      </c>
      <c r="D79" s="21">
        <v>41899</v>
      </c>
      <c r="E79" s="22" t="s">
        <v>201</v>
      </c>
      <c r="F79" s="22" t="s">
        <v>202</v>
      </c>
      <c r="G79" s="22" t="s">
        <v>92</v>
      </c>
    </row>
    <row r="80" spans="2:7" ht="21" customHeight="1" x14ac:dyDescent="0.2">
      <c r="B80" s="21">
        <v>42653</v>
      </c>
      <c r="C80" s="22">
        <v>409</v>
      </c>
      <c r="D80" s="21">
        <v>41901</v>
      </c>
      <c r="E80" s="22" t="s">
        <v>203</v>
      </c>
      <c r="F80" s="22" t="s">
        <v>204</v>
      </c>
      <c r="G80" s="22" t="s">
        <v>205</v>
      </c>
    </row>
    <row r="81" spans="2:7" ht="21" customHeight="1" x14ac:dyDescent="0.2">
      <c r="B81" s="21"/>
      <c r="C81" s="22"/>
      <c r="D81" s="21"/>
      <c r="E81" s="22"/>
      <c r="F81" s="22"/>
      <c r="G81" s="22"/>
    </row>
    <row r="82" spans="2:7" ht="21" customHeight="1" x14ac:dyDescent="0.2">
      <c r="B82" s="21"/>
      <c r="C82" s="22"/>
      <c r="D82" s="21"/>
      <c r="E82" s="22"/>
      <c r="F82" s="22"/>
      <c r="G82" s="22"/>
    </row>
    <row r="83" spans="2:7" ht="21" customHeight="1" x14ac:dyDescent="0.2">
      <c r="B83" s="21"/>
      <c r="C83" s="22"/>
      <c r="D83" s="21"/>
      <c r="E83" s="22"/>
      <c r="F83" s="22"/>
      <c r="G83" s="22"/>
    </row>
    <row r="84" spans="2:7" ht="21" customHeight="1" x14ac:dyDescent="0.2">
      <c r="B84" s="21"/>
      <c r="C84" s="22"/>
      <c r="D84" s="21"/>
      <c r="E84" s="22"/>
      <c r="F84" s="22"/>
      <c r="G84" s="22"/>
    </row>
    <row r="85" spans="2:7" ht="21" customHeight="1" x14ac:dyDescent="0.2">
      <c r="B85" s="21"/>
      <c r="C85" s="22"/>
      <c r="D85" s="21"/>
      <c r="E85" s="22"/>
      <c r="F85" s="22"/>
      <c r="G85" s="22"/>
    </row>
    <row r="86" spans="2:7" ht="21" customHeight="1" x14ac:dyDescent="0.2">
      <c r="B86" s="21"/>
      <c r="C86" s="22"/>
      <c r="D86" s="21"/>
      <c r="E86" s="22"/>
      <c r="F86" s="22"/>
      <c r="G86" s="22"/>
    </row>
    <row r="87" spans="2:7" ht="21" customHeight="1" x14ac:dyDescent="0.2">
      <c r="B87" s="21"/>
      <c r="C87" s="22"/>
      <c r="D87" s="21"/>
      <c r="E87" s="22"/>
      <c r="F87" s="22"/>
      <c r="G87" s="22"/>
    </row>
    <row r="88" spans="2:7" ht="21" customHeight="1" x14ac:dyDescent="0.2">
      <c r="B88" s="26"/>
      <c r="C88" s="27"/>
      <c r="D88" s="21"/>
      <c r="E88" s="27"/>
      <c r="F88" s="27"/>
      <c r="G88" s="27"/>
    </row>
    <row r="89" spans="2:7" ht="21" customHeight="1" x14ac:dyDescent="0.2">
      <c r="B89" s="21"/>
      <c r="C89" s="22"/>
      <c r="D89" s="21"/>
      <c r="E89" s="22"/>
      <c r="F89" s="22"/>
      <c r="G89" s="22"/>
    </row>
    <row r="90" spans="2:7" ht="21" customHeight="1" x14ac:dyDescent="0.2">
      <c r="B90" s="21"/>
      <c r="C90" s="22"/>
      <c r="D90" s="21"/>
      <c r="E90" s="22"/>
      <c r="F90" s="22"/>
      <c r="G90" s="22"/>
    </row>
    <row r="91" spans="2:7" ht="21" customHeight="1" x14ac:dyDescent="0.2">
      <c r="B91" s="21"/>
      <c r="C91" s="22"/>
      <c r="D91" s="21"/>
      <c r="E91" s="22"/>
      <c r="F91" s="22"/>
      <c r="G91" s="22"/>
    </row>
    <row r="92" spans="2:7" ht="21" customHeight="1" x14ac:dyDescent="0.2">
      <c r="B92" s="21"/>
      <c r="C92" s="22"/>
      <c r="D92" s="21"/>
      <c r="E92" s="22"/>
      <c r="F92" s="22"/>
      <c r="G92" s="22"/>
    </row>
    <row r="93" spans="2:7" ht="21" customHeight="1" x14ac:dyDescent="0.2">
      <c r="B93" s="21"/>
      <c r="C93" s="22"/>
      <c r="D93" s="21"/>
      <c r="E93" s="22"/>
      <c r="F93" s="22"/>
      <c r="G93" s="22"/>
    </row>
    <row r="94" spans="2:7" ht="21" customHeight="1" x14ac:dyDescent="0.2">
      <c r="B94" s="21"/>
      <c r="C94" s="22"/>
      <c r="D94" s="21"/>
      <c r="E94" s="22"/>
      <c r="F94" s="22"/>
      <c r="G94" s="22"/>
    </row>
    <row r="95" spans="2:7" ht="21" customHeight="1" x14ac:dyDescent="0.2">
      <c r="B95" s="21"/>
      <c r="C95" s="22"/>
      <c r="D95" s="21"/>
      <c r="E95" s="22"/>
      <c r="F95" s="22"/>
      <c r="G95" s="22"/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  <row r="450" spans="2:7" ht="21" customHeight="1" x14ac:dyDescent="0.2">
      <c r="B450" s="21"/>
      <c r="C450" s="22"/>
      <c r="D450" s="21"/>
      <c r="E450" s="22"/>
      <c r="F450" s="22"/>
      <c r="G450" s="22"/>
    </row>
    <row r="451" spans="2:7" ht="21" customHeight="1" x14ac:dyDescent="0.2">
      <c r="B451" s="21"/>
      <c r="C451" s="22"/>
      <c r="D451" s="21"/>
      <c r="E451" s="22"/>
      <c r="F451" s="22"/>
      <c r="G451" s="22"/>
    </row>
    <row r="452" spans="2:7" ht="21" customHeight="1" x14ac:dyDescent="0.2">
      <c r="B452" s="21"/>
      <c r="C452" s="22"/>
      <c r="D452" s="21"/>
      <c r="E452" s="22"/>
      <c r="F452" s="22"/>
      <c r="G452" s="22"/>
    </row>
    <row r="453" spans="2:7" ht="21" customHeight="1" x14ac:dyDescent="0.2">
      <c r="B453" s="21"/>
      <c r="C453" s="22"/>
      <c r="D453" s="21"/>
      <c r="E453" s="22"/>
      <c r="F453" s="22"/>
      <c r="G453" s="22"/>
    </row>
    <row r="454" spans="2:7" ht="21" customHeight="1" x14ac:dyDescent="0.2">
      <c r="B454" s="21"/>
      <c r="C454" s="22"/>
      <c r="D454" s="21"/>
      <c r="E454" s="22"/>
      <c r="F454" s="22"/>
      <c r="G454" s="22"/>
    </row>
    <row r="455" spans="2:7" ht="21" customHeight="1" x14ac:dyDescent="0.2">
      <c r="B455" s="21"/>
      <c r="C455" s="22"/>
      <c r="D455" s="21"/>
      <c r="E455" s="22"/>
      <c r="F455" s="22"/>
      <c r="G455" s="22"/>
    </row>
    <row r="456" spans="2:7" ht="21" customHeight="1" x14ac:dyDescent="0.2">
      <c r="B456" s="21"/>
      <c r="C456" s="22"/>
      <c r="D456" s="21"/>
      <c r="E456" s="22"/>
      <c r="F456" s="22"/>
      <c r="G456" s="22"/>
    </row>
    <row r="457" spans="2:7" ht="21" customHeight="1" x14ac:dyDescent="0.2">
      <c r="B457" s="21"/>
      <c r="C457" s="22"/>
      <c r="D457" s="21"/>
      <c r="E457" s="22"/>
      <c r="F457" s="22"/>
      <c r="G457" s="22"/>
    </row>
    <row r="458" spans="2:7" ht="21" customHeight="1" x14ac:dyDescent="0.2">
      <c r="B458" s="21"/>
      <c r="C458" s="22"/>
      <c r="D458" s="21"/>
      <c r="E458" s="22"/>
      <c r="F458" s="22"/>
      <c r="G458" s="22"/>
    </row>
    <row r="459" spans="2:7" ht="21" customHeight="1" x14ac:dyDescent="0.2">
      <c r="B459" s="21"/>
      <c r="C459" s="22"/>
      <c r="D459" s="21"/>
      <c r="E459" s="22"/>
      <c r="F459" s="22"/>
      <c r="G459" s="22"/>
    </row>
    <row r="460" spans="2:7" ht="21" customHeight="1" x14ac:dyDescent="0.2">
      <c r="B460" s="21"/>
      <c r="C460" s="22"/>
      <c r="D460" s="21"/>
      <c r="E460" s="22"/>
      <c r="F460" s="22"/>
      <c r="G460" s="22"/>
    </row>
    <row r="461" spans="2:7" ht="21" customHeight="1" x14ac:dyDescent="0.2">
      <c r="B461" s="21"/>
      <c r="C461" s="22"/>
      <c r="D461" s="21"/>
      <c r="E461" s="22"/>
      <c r="F461" s="22"/>
      <c r="G461" s="22"/>
    </row>
    <row r="462" spans="2:7" ht="21" customHeight="1" x14ac:dyDescent="0.2">
      <c r="B462" s="21"/>
      <c r="C462" s="22"/>
      <c r="D462" s="21"/>
      <c r="E462" s="22"/>
      <c r="F462" s="22"/>
      <c r="G462" s="22"/>
    </row>
    <row r="463" spans="2:7" ht="21" customHeight="1" x14ac:dyDescent="0.2">
      <c r="B463" s="21"/>
      <c r="C463" s="22"/>
      <c r="D463" s="21"/>
      <c r="E463" s="22"/>
      <c r="F463" s="22"/>
      <c r="G463" s="22"/>
    </row>
    <row r="464" spans="2:7" ht="21" customHeight="1" x14ac:dyDescent="0.2">
      <c r="B464" s="21"/>
      <c r="C464" s="22"/>
      <c r="D464" s="21"/>
      <c r="E464" s="22"/>
      <c r="F464" s="22"/>
      <c r="G464" s="22"/>
    </row>
    <row r="465" spans="2:7" ht="21" customHeight="1" x14ac:dyDescent="0.2">
      <c r="B465" s="21"/>
      <c r="C465" s="22"/>
      <c r="D465" s="21"/>
      <c r="E465" s="22"/>
      <c r="F465" s="22"/>
      <c r="G465" s="22"/>
    </row>
    <row r="466" spans="2:7" ht="21" customHeight="1" x14ac:dyDescent="0.2">
      <c r="B466" s="21"/>
      <c r="C466" s="22"/>
      <c r="D466" s="21"/>
      <c r="E466" s="22"/>
      <c r="F466" s="22"/>
      <c r="G466" s="22"/>
    </row>
    <row r="467" spans="2:7" ht="21" customHeight="1" x14ac:dyDescent="0.2">
      <c r="B467" s="21"/>
      <c r="C467" s="22"/>
      <c r="D467" s="21"/>
      <c r="E467" s="22"/>
      <c r="F467" s="22"/>
      <c r="G467" s="22"/>
    </row>
    <row r="468" spans="2:7" ht="21" customHeight="1" x14ac:dyDescent="0.2">
      <c r="B468" s="21"/>
      <c r="C468" s="22"/>
      <c r="D468" s="21"/>
      <c r="E468" s="22"/>
      <c r="F468" s="22"/>
      <c r="G468" s="22"/>
    </row>
    <row r="469" spans="2:7" ht="21" customHeight="1" x14ac:dyDescent="0.2">
      <c r="B469" s="21"/>
      <c r="C469" s="22"/>
      <c r="D469" s="21"/>
      <c r="E469" s="22"/>
      <c r="F469" s="22"/>
      <c r="G469" s="22"/>
    </row>
    <row r="470" spans="2:7" ht="21" customHeight="1" x14ac:dyDescent="0.2">
      <c r="B470" s="21"/>
      <c r="C470" s="22"/>
      <c r="D470" s="21"/>
      <c r="E470" s="22"/>
      <c r="F470" s="22"/>
      <c r="G470" s="22"/>
    </row>
    <row r="471" spans="2:7" ht="21" customHeight="1" x14ac:dyDescent="0.2">
      <c r="B471" s="21"/>
      <c r="C471" s="22"/>
      <c r="D471" s="21"/>
      <c r="E471" s="22"/>
      <c r="F471" s="22"/>
      <c r="G471" s="22"/>
    </row>
    <row r="472" spans="2:7" ht="21" customHeight="1" x14ac:dyDescent="0.2">
      <c r="B472" s="21"/>
      <c r="C472" s="22"/>
      <c r="D472" s="21"/>
      <c r="E472" s="22"/>
      <c r="F472" s="22"/>
      <c r="G472" s="22"/>
    </row>
    <row r="473" spans="2:7" ht="21" customHeight="1" x14ac:dyDescent="0.2">
      <c r="B473" s="21"/>
      <c r="C473" s="22"/>
      <c r="D473" s="21"/>
      <c r="E473" s="22"/>
      <c r="F473" s="22"/>
      <c r="G473" s="22"/>
    </row>
    <row r="474" spans="2:7" ht="21" customHeight="1" x14ac:dyDescent="0.2">
      <c r="B474" s="21"/>
      <c r="C474" s="22"/>
      <c r="D474" s="21"/>
      <c r="E474" s="22"/>
      <c r="F474" s="22"/>
      <c r="G474" s="22"/>
    </row>
    <row r="475" spans="2:7" ht="21" customHeight="1" x14ac:dyDescent="0.2">
      <c r="B475" s="21"/>
      <c r="C475" s="22"/>
      <c r="D475" s="21"/>
      <c r="E475" s="22"/>
      <c r="F475" s="22"/>
      <c r="G475" s="22"/>
    </row>
    <row r="476" spans="2:7" ht="21" customHeight="1" x14ac:dyDescent="0.2">
      <c r="B476" s="21"/>
      <c r="C476" s="22"/>
      <c r="D476" s="21"/>
      <c r="E476" s="22"/>
      <c r="F476" s="22"/>
      <c r="G476" s="22"/>
    </row>
    <row r="477" spans="2:7" ht="21" customHeight="1" x14ac:dyDescent="0.2">
      <c r="B477" s="21"/>
      <c r="C477" s="22"/>
      <c r="D477" s="21"/>
      <c r="E477" s="22"/>
      <c r="F477" s="22"/>
      <c r="G477" s="22"/>
    </row>
    <row r="478" spans="2:7" ht="21" customHeight="1" x14ac:dyDescent="0.2">
      <c r="B478" s="21"/>
      <c r="C478" s="22"/>
      <c r="D478" s="21"/>
      <c r="E478" s="22"/>
      <c r="F478" s="22"/>
      <c r="G478" s="22"/>
    </row>
    <row r="479" spans="2:7" ht="21" customHeight="1" x14ac:dyDescent="0.2">
      <c r="B479" s="21"/>
      <c r="C479" s="22"/>
      <c r="D479" s="21"/>
      <c r="E479" s="22"/>
      <c r="F479" s="22"/>
      <c r="G479" s="22"/>
    </row>
    <row r="480" spans="2:7" ht="21" customHeight="1" x14ac:dyDescent="0.2">
      <c r="B480" s="21"/>
      <c r="C480" s="22"/>
      <c r="D480" s="21"/>
      <c r="E480" s="22"/>
      <c r="F480" s="22"/>
      <c r="G480" s="22"/>
    </row>
    <row r="481" spans="2:7" ht="21" customHeight="1" x14ac:dyDescent="0.2">
      <c r="B481" s="21"/>
      <c r="C481" s="22"/>
      <c r="D481" s="21"/>
      <c r="E481" s="22"/>
      <c r="F481" s="22"/>
      <c r="G481" s="22"/>
    </row>
    <row r="482" spans="2:7" ht="21" customHeight="1" x14ac:dyDescent="0.2">
      <c r="B482" s="21"/>
      <c r="C482" s="22"/>
      <c r="D482" s="21"/>
      <c r="E482" s="22"/>
      <c r="F482" s="22"/>
      <c r="G482" s="22"/>
    </row>
    <row r="483" spans="2:7" ht="21" customHeight="1" x14ac:dyDescent="0.2">
      <c r="B483" s="21"/>
      <c r="C483" s="22"/>
      <c r="D483" s="21"/>
      <c r="E483" s="22"/>
      <c r="F483" s="22"/>
      <c r="G483" s="22"/>
    </row>
    <row r="484" spans="2:7" ht="21" customHeight="1" x14ac:dyDescent="0.2">
      <c r="B484" s="21"/>
      <c r="C484" s="22"/>
      <c r="D484" s="21"/>
      <c r="E484" s="22"/>
      <c r="F484" s="22"/>
      <c r="G484" s="22"/>
    </row>
    <row r="485" spans="2:7" ht="21" customHeight="1" x14ac:dyDescent="0.2">
      <c r="B485" s="21"/>
      <c r="C485" s="22"/>
      <c r="D485" s="21"/>
      <c r="E485" s="22"/>
      <c r="F485" s="22"/>
      <c r="G485" s="22"/>
    </row>
    <row r="486" spans="2:7" ht="21" customHeight="1" x14ac:dyDescent="0.2">
      <c r="B486" s="21"/>
      <c r="C486" s="22"/>
      <c r="D486" s="21"/>
      <c r="E486" s="22"/>
      <c r="F486" s="22"/>
      <c r="G486" s="22"/>
    </row>
    <row r="487" spans="2:7" ht="21" customHeight="1" x14ac:dyDescent="0.2">
      <c r="B487" s="21"/>
      <c r="C487" s="22"/>
      <c r="D487" s="21"/>
      <c r="E487" s="22"/>
      <c r="F487" s="22"/>
      <c r="G487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4"/>
  <sheetViews>
    <sheetView showGridLines="0" tabSelected="1" workbookViewId="0">
      <selection activeCell="G43" sqref="G43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63</v>
      </c>
      <c r="J1" s="18">
        <v>189</v>
      </c>
    </row>
    <row r="2" spans="2:14" customFormat="1" ht="36.75" x14ac:dyDescent="0.7">
      <c r="B2" s="11" t="s">
        <v>59</v>
      </c>
      <c r="C2" s="1"/>
      <c r="D2" s="1"/>
      <c r="E2" s="1"/>
      <c r="H2" s="19"/>
      <c r="I2" s="18" t="s">
        <v>64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4 квартал 2016 года</v>
      </c>
      <c r="H3" s="19"/>
      <c r="I3" s="18" t="s">
        <v>60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54</v>
      </c>
      <c r="C5" s="16" t="s">
        <v>55</v>
      </c>
      <c r="D5" s="16" t="s">
        <v>56</v>
      </c>
      <c r="E5" s="14" t="s">
        <v>57</v>
      </c>
      <c r="F5" s="14" t="s">
        <v>58</v>
      </c>
      <c r="G5" s="14" t="s">
        <v>61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22">
        <v>320</v>
      </c>
      <c r="C6" s="21">
        <v>41520</v>
      </c>
      <c r="D6" s="22" t="s">
        <v>77</v>
      </c>
      <c r="E6" s="22" t="s">
        <v>32</v>
      </c>
      <c r="F6" s="22" t="s">
        <v>17</v>
      </c>
      <c r="G6" s="25" t="s">
        <v>63</v>
      </c>
    </row>
    <row r="7" spans="2:14" customFormat="1" ht="27.6" customHeight="1" x14ac:dyDescent="0.2">
      <c r="B7" s="22">
        <v>321</v>
      </c>
      <c r="C7" s="21">
        <v>41520</v>
      </c>
      <c r="D7" s="22" t="s">
        <v>78</v>
      </c>
      <c r="E7" s="22" t="s">
        <v>79</v>
      </c>
      <c r="F7" s="22" t="s">
        <v>80</v>
      </c>
      <c r="G7" s="25" t="s">
        <v>63</v>
      </c>
      <c r="I7" s="12"/>
      <c r="J7" s="12"/>
    </row>
    <row r="8" spans="2:14" customFormat="1" ht="27.6" customHeight="1" x14ac:dyDescent="0.2">
      <c r="B8" s="22">
        <v>323</v>
      </c>
      <c r="C8" s="21">
        <v>41537</v>
      </c>
      <c r="D8" s="22" t="s">
        <v>81</v>
      </c>
      <c r="E8" s="22" t="s">
        <v>82</v>
      </c>
      <c r="F8" s="22" t="s">
        <v>75</v>
      </c>
      <c r="G8" s="25" t="s">
        <v>63</v>
      </c>
    </row>
    <row r="9" spans="2:14" customFormat="1" ht="27.6" customHeight="1" x14ac:dyDescent="0.2">
      <c r="B9" s="22">
        <v>324</v>
      </c>
      <c r="C9" s="21">
        <v>41540</v>
      </c>
      <c r="D9" s="22" t="s">
        <v>83</v>
      </c>
      <c r="E9" s="22" t="s">
        <v>84</v>
      </c>
      <c r="F9" s="22" t="s">
        <v>50</v>
      </c>
      <c r="G9" s="25" t="s">
        <v>63</v>
      </c>
    </row>
    <row r="10" spans="2:14" customFormat="1" ht="27.6" customHeight="1" x14ac:dyDescent="0.2">
      <c r="B10" s="22">
        <v>325</v>
      </c>
      <c r="C10" s="21">
        <v>41542</v>
      </c>
      <c r="D10" s="22" t="s">
        <v>85</v>
      </c>
      <c r="E10" s="22" t="s">
        <v>86</v>
      </c>
      <c r="F10" s="22" t="s">
        <v>49</v>
      </c>
      <c r="G10" s="25" t="s">
        <v>63</v>
      </c>
    </row>
    <row r="11" spans="2:14" customFormat="1" ht="27.6" customHeight="1" x14ac:dyDescent="0.2">
      <c r="B11" s="22">
        <v>326</v>
      </c>
      <c r="C11" s="21">
        <v>41543</v>
      </c>
      <c r="D11" s="22" t="s">
        <v>87</v>
      </c>
      <c r="E11" s="22" t="s">
        <v>88</v>
      </c>
      <c r="F11" s="22" t="s">
        <v>89</v>
      </c>
      <c r="G11" s="25" t="s">
        <v>63</v>
      </c>
    </row>
    <row r="12" spans="2:14" customFormat="1" ht="27.6" customHeight="1" x14ac:dyDescent="0.2">
      <c r="B12" s="22">
        <v>327</v>
      </c>
      <c r="C12" s="21">
        <v>41558</v>
      </c>
      <c r="D12" s="22" t="s">
        <v>90</v>
      </c>
      <c r="E12" s="22" t="s">
        <v>68</v>
      </c>
      <c r="F12" s="22" t="s">
        <v>31</v>
      </c>
      <c r="G12" s="25" t="s">
        <v>63</v>
      </c>
    </row>
    <row r="13" spans="2:14" customFormat="1" ht="27.6" customHeight="1" x14ac:dyDescent="0.2">
      <c r="B13" s="22">
        <v>328</v>
      </c>
      <c r="C13" s="21">
        <v>41565</v>
      </c>
      <c r="D13" s="22" t="s">
        <v>91</v>
      </c>
      <c r="E13" s="22" t="s">
        <v>73</v>
      </c>
      <c r="F13" s="22" t="s">
        <v>92</v>
      </c>
      <c r="G13" s="25" t="s">
        <v>63</v>
      </c>
    </row>
    <row r="14" spans="2:14" customFormat="1" ht="27.6" customHeight="1" x14ac:dyDescent="0.2">
      <c r="B14" s="22">
        <v>329</v>
      </c>
      <c r="C14" s="21">
        <v>41568</v>
      </c>
      <c r="D14" s="22" t="s">
        <v>93</v>
      </c>
      <c r="E14" s="22" t="s">
        <v>33</v>
      </c>
      <c r="F14" s="22" t="s">
        <v>18</v>
      </c>
      <c r="G14" s="25" t="s">
        <v>63</v>
      </c>
    </row>
    <row r="15" spans="2:14" customFormat="1" ht="27.6" customHeight="1" x14ac:dyDescent="0.2">
      <c r="B15" s="22">
        <v>330</v>
      </c>
      <c r="C15" s="21">
        <v>41568</v>
      </c>
      <c r="D15" s="22" t="s">
        <v>94</v>
      </c>
      <c r="E15" s="22" t="s">
        <v>95</v>
      </c>
      <c r="F15" s="22" t="s">
        <v>17</v>
      </c>
      <c r="G15" s="25" t="s">
        <v>63</v>
      </c>
    </row>
    <row r="16" spans="2:14" customFormat="1" ht="27.6" customHeight="1" x14ac:dyDescent="0.2">
      <c r="B16" s="22">
        <v>331</v>
      </c>
      <c r="C16" s="21">
        <v>41572</v>
      </c>
      <c r="D16" s="22" t="s">
        <v>96</v>
      </c>
      <c r="E16" s="22" t="s">
        <v>97</v>
      </c>
      <c r="F16" s="22" t="s">
        <v>98</v>
      </c>
      <c r="G16" s="25" t="s">
        <v>63</v>
      </c>
    </row>
    <row r="17" spans="2:7" customFormat="1" ht="27.6" customHeight="1" x14ac:dyDescent="0.2">
      <c r="B17" s="22">
        <v>332</v>
      </c>
      <c r="C17" s="21">
        <v>41575</v>
      </c>
      <c r="D17" s="22" t="s">
        <v>99</v>
      </c>
      <c r="E17" s="22" t="s">
        <v>86</v>
      </c>
      <c r="F17" s="22" t="s">
        <v>24</v>
      </c>
      <c r="G17" s="25" t="s">
        <v>63</v>
      </c>
    </row>
    <row r="18" spans="2:7" customFormat="1" ht="27.6" customHeight="1" x14ac:dyDescent="0.2">
      <c r="B18" s="22">
        <v>334</v>
      </c>
      <c r="C18" s="21">
        <v>41584</v>
      </c>
      <c r="D18" s="22" t="s">
        <v>100</v>
      </c>
      <c r="E18" s="22" t="s">
        <v>32</v>
      </c>
      <c r="F18" s="22" t="s">
        <v>43</v>
      </c>
      <c r="G18" s="25" t="s">
        <v>63</v>
      </c>
    </row>
    <row r="19" spans="2:7" customFormat="1" ht="27.6" customHeight="1" x14ac:dyDescent="0.2">
      <c r="B19" s="22">
        <v>335</v>
      </c>
      <c r="C19" s="21">
        <v>41596</v>
      </c>
      <c r="D19" s="22" t="s">
        <v>101</v>
      </c>
      <c r="E19" s="22" t="s">
        <v>33</v>
      </c>
      <c r="F19" s="22" t="s">
        <v>22</v>
      </c>
      <c r="G19" s="25" t="s">
        <v>63</v>
      </c>
    </row>
    <row r="20" spans="2:7" customFormat="1" ht="27.6" customHeight="1" x14ac:dyDescent="0.2">
      <c r="B20" s="22">
        <v>336</v>
      </c>
      <c r="C20" s="21">
        <v>41600</v>
      </c>
      <c r="D20" s="22" t="s">
        <v>102</v>
      </c>
      <c r="E20" s="22" t="s">
        <v>103</v>
      </c>
      <c r="F20" s="22" t="s">
        <v>49</v>
      </c>
      <c r="G20" s="25" t="s">
        <v>63</v>
      </c>
    </row>
    <row r="21" spans="2:7" customFormat="1" ht="27.6" customHeight="1" x14ac:dyDescent="0.2">
      <c r="B21" s="22">
        <v>337</v>
      </c>
      <c r="C21" s="21">
        <v>41605</v>
      </c>
      <c r="D21" s="22" t="s">
        <v>104</v>
      </c>
      <c r="E21" s="22" t="s">
        <v>105</v>
      </c>
      <c r="F21" s="22" t="s">
        <v>89</v>
      </c>
      <c r="G21" s="25" t="s">
        <v>63</v>
      </c>
    </row>
    <row r="22" spans="2:7" customFormat="1" ht="27.6" customHeight="1" x14ac:dyDescent="0.2">
      <c r="B22" s="22">
        <v>339</v>
      </c>
      <c r="C22" s="21">
        <v>41634</v>
      </c>
      <c r="D22" s="22" t="s">
        <v>106</v>
      </c>
      <c r="E22" s="22" t="s">
        <v>107</v>
      </c>
      <c r="F22" s="22" t="s">
        <v>108</v>
      </c>
      <c r="G22" s="25" t="s">
        <v>63</v>
      </c>
    </row>
    <row r="23" spans="2:7" customFormat="1" ht="27.6" customHeight="1" x14ac:dyDescent="0.2">
      <c r="B23" s="22">
        <v>340</v>
      </c>
      <c r="C23" s="21">
        <v>41652</v>
      </c>
      <c r="D23" s="22" t="s">
        <v>109</v>
      </c>
      <c r="E23" s="22" t="s">
        <v>110</v>
      </c>
      <c r="F23" s="22" t="s">
        <v>31</v>
      </c>
      <c r="G23" s="25" t="s">
        <v>63</v>
      </c>
    </row>
    <row r="24" spans="2:7" customFormat="1" ht="27.6" customHeight="1" x14ac:dyDescent="0.2">
      <c r="B24" s="22">
        <v>341</v>
      </c>
      <c r="C24" s="21">
        <v>41652</v>
      </c>
      <c r="D24" s="22" t="s">
        <v>111</v>
      </c>
      <c r="E24" s="22" t="s">
        <v>112</v>
      </c>
      <c r="F24" s="22" t="s">
        <v>43</v>
      </c>
      <c r="G24" s="25" t="s">
        <v>63</v>
      </c>
    </row>
    <row r="25" spans="2:7" customFormat="1" ht="27.6" customHeight="1" x14ac:dyDescent="0.2">
      <c r="B25" s="22">
        <v>342</v>
      </c>
      <c r="C25" s="21">
        <v>41653</v>
      </c>
      <c r="D25" s="22" t="s">
        <v>113</v>
      </c>
      <c r="E25" s="22" t="s">
        <v>32</v>
      </c>
      <c r="F25" s="22" t="s">
        <v>30</v>
      </c>
      <c r="G25" s="25" t="s">
        <v>63</v>
      </c>
    </row>
    <row r="26" spans="2:7" customFormat="1" ht="27.6" customHeight="1" x14ac:dyDescent="0.2">
      <c r="B26" s="22">
        <v>344</v>
      </c>
      <c r="C26" s="21">
        <v>41668</v>
      </c>
      <c r="D26" s="22" t="s">
        <v>114</v>
      </c>
      <c r="E26" s="22" t="s">
        <v>115</v>
      </c>
      <c r="F26" s="22" t="s">
        <v>48</v>
      </c>
      <c r="G26" s="25" t="s">
        <v>63</v>
      </c>
    </row>
    <row r="27" spans="2:7" customFormat="1" ht="27.6" customHeight="1" x14ac:dyDescent="0.2">
      <c r="B27" s="22">
        <v>346</v>
      </c>
      <c r="C27" s="21">
        <v>41674</v>
      </c>
      <c r="D27" s="22" t="s">
        <v>116</v>
      </c>
      <c r="E27" s="22" t="s">
        <v>117</v>
      </c>
      <c r="F27" s="22" t="s">
        <v>118</v>
      </c>
      <c r="G27" s="25" t="s">
        <v>63</v>
      </c>
    </row>
    <row r="28" spans="2:7" customFormat="1" ht="27.6" customHeight="1" x14ac:dyDescent="0.2">
      <c r="B28" s="27">
        <v>347</v>
      </c>
      <c r="C28" s="21">
        <v>41681</v>
      </c>
      <c r="D28" s="27" t="s">
        <v>119</v>
      </c>
      <c r="E28" s="27" t="s">
        <v>73</v>
      </c>
      <c r="F28" s="27" t="s">
        <v>74</v>
      </c>
      <c r="G28" s="25" t="s">
        <v>63</v>
      </c>
    </row>
    <row r="29" spans="2:7" customFormat="1" ht="27.6" customHeight="1" x14ac:dyDescent="0.2">
      <c r="B29" s="22">
        <v>348</v>
      </c>
      <c r="C29" s="21">
        <v>41682</v>
      </c>
      <c r="D29" s="22" t="s">
        <v>120</v>
      </c>
      <c r="E29" s="22" t="s">
        <v>121</v>
      </c>
      <c r="F29" s="22" t="s">
        <v>122</v>
      </c>
      <c r="G29" s="25" t="s">
        <v>63</v>
      </c>
    </row>
    <row r="30" spans="2:7" customFormat="1" ht="27.6" customHeight="1" x14ac:dyDescent="0.2">
      <c r="B30" s="22">
        <v>350</v>
      </c>
      <c r="C30" s="21">
        <v>41687</v>
      </c>
      <c r="D30" s="22" t="s">
        <v>123</v>
      </c>
      <c r="E30" s="22" t="s">
        <v>71</v>
      </c>
      <c r="F30" s="22" t="s">
        <v>37</v>
      </c>
      <c r="G30" s="25" t="s">
        <v>63</v>
      </c>
    </row>
    <row r="31" spans="2:7" customFormat="1" ht="27.6" customHeight="1" x14ac:dyDescent="0.2">
      <c r="B31" s="22">
        <v>353</v>
      </c>
      <c r="C31" s="21">
        <v>41696</v>
      </c>
      <c r="D31" s="22" t="s">
        <v>124</v>
      </c>
      <c r="E31" s="22" t="s">
        <v>41</v>
      </c>
      <c r="F31" s="22" t="s">
        <v>31</v>
      </c>
      <c r="G31" s="25" t="s">
        <v>63</v>
      </c>
    </row>
    <row r="32" spans="2:7" customFormat="1" ht="27.6" customHeight="1" x14ac:dyDescent="0.2">
      <c r="B32" s="22">
        <v>354</v>
      </c>
      <c r="C32" s="21">
        <v>41697</v>
      </c>
      <c r="D32" s="22" t="s">
        <v>125</v>
      </c>
      <c r="E32" s="22" t="s">
        <v>126</v>
      </c>
      <c r="F32" s="22" t="s">
        <v>25</v>
      </c>
      <c r="G32" s="25" t="s">
        <v>63</v>
      </c>
    </row>
    <row r="33" spans="2:7" customFormat="1" ht="27.6" customHeight="1" x14ac:dyDescent="0.2">
      <c r="B33" s="22">
        <v>355</v>
      </c>
      <c r="C33" s="21">
        <v>41698</v>
      </c>
      <c r="D33" s="22" t="s">
        <v>127</v>
      </c>
      <c r="E33" s="22" t="s">
        <v>72</v>
      </c>
      <c r="F33" s="22" t="s">
        <v>31</v>
      </c>
      <c r="G33" s="25" t="s">
        <v>63</v>
      </c>
    </row>
    <row r="34" spans="2:7" customFormat="1" ht="27.6" customHeight="1" x14ac:dyDescent="0.2">
      <c r="B34" s="22">
        <v>356</v>
      </c>
      <c r="C34" s="21">
        <v>41705</v>
      </c>
      <c r="D34" s="22" t="s">
        <v>128</v>
      </c>
      <c r="E34" s="22" t="s">
        <v>129</v>
      </c>
      <c r="F34" s="22" t="s">
        <v>130</v>
      </c>
      <c r="G34" s="25" t="s">
        <v>63</v>
      </c>
    </row>
    <row r="35" spans="2:7" customFormat="1" ht="27.6" customHeight="1" x14ac:dyDescent="0.2">
      <c r="B35" s="22">
        <v>357</v>
      </c>
      <c r="C35" s="21">
        <v>41709</v>
      </c>
      <c r="D35" s="22" t="s">
        <v>131</v>
      </c>
      <c r="E35" s="22" t="s">
        <v>132</v>
      </c>
      <c r="F35" s="22" t="s">
        <v>133</v>
      </c>
      <c r="G35" s="25" t="s">
        <v>63</v>
      </c>
    </row>
    <row r="36" spans="2:7" customFormat="1" ht="27.6" customHeight="1" x14ac:dyDescent="0.2">
      <c r="B36" s="22">
        <v>358</v>
      </c>
      <c r="C36" s="21">
        <v>41709</v>
      </c>
      <c r="D36" s="22" t="s">
        <v>134</v>
      </c>
      <c r="E36" s="22" t="s">
        <v>135</v>
      </c>
      <c r="F36" s="22" t="s">
        <v>22</v>
      </c>
      <c r="G36" s="25" t="s">
        <v>63</v>
      </c>
    </row>
    <row r="37" spans="2:7" customFormat="1" ht="27.6" customHeight="1" x14ac:dyDescent="0.2">
      <c r="B37" s="22">
        <v>359</v>
      </c>
      <c r="C37" s="21">
        <v>41712</v>
      </c>
      <c r="D37" s="22" t="s">
        <v>136</v>
      </c>
      <c r="E37" s="22" t="s">
        <v>137</v>
      </c>
      <c r="F37" s="22" t="s">
        <v>89</v>
      </c>
      <c r="G37" s="25" t="s">
        <v>63</v>
      </c>
    </row>
    <row r="38" spans="2:7" customFormat="1" ht="27.6" customHeight="1" x14ac:dyDescent="0.2">
      <c r="B38" s="22">
        <v>360</v>
      </c>
      <c r="C38" s="21">
        <v>41712</v>
      </c>
      <c r="D38" s="22" t="s">
        <v>138</v>
      </c>
      <c r="E38" s="22" t="s">
        <v>42</v>
      </c>
      <c r="F38" s="22" t="s">
        <v>139</v>
      </c>
      <c r="G38" s="25" t="s">
        <v>63</v>
      </c>
    </row>
    <row r="39" spans="2:7" customFormat="1" ht="27.6" customHeight="1" x14ac:dyDescent="0.2">
      <c r="B39" s="22">
        <v>361</v>
      </c>
      <c r="C39" s="21">
        <v>41715</v>
      </c>
      <c r="D39" s="22" t="s">
        <v>140</v>
      </c>
      <c r="E39" s="22" t="s">
        <v>97</v>
      </c>
      <c r="F39" s="22" t="s">
        <v>20</v>
      </c>
      <c r="G39" s="25" t="s">
        <v>63</v>
      </c>
    </row>
    <row r="40" spans="2:7" customFormat="1" ht="27.6" customHeight="1" x14ac:dyDescent="0.2">
      <c r="B40" s="22">
        <v>362</v>
      </c>
      <c r="C40" s="21">
        <v>41722</v>
      </c>
      <c r="D40" s="22" t="s">
        <v>141</v>
      </c>
      <c r="E40" s="22" t="s">
        <v>38</v>
      </c>
      <c r="F40" s="22" t="s">
        <v>89</v>
      </c>
      <c r="G40" s="25" t="s">
        <v>63</v>
      </c>
    </row>
    <row r="41" spans="2:7" customFormat="1" ht="27.6" customHeight="1" x14ac:dyDescent="0.2">
      <c r="B41" s="22">
        <v>363</v>
      </c>
      <c r="C41" s="21">
        <v>41723</v>
      </c>
      <c r="D41" s="22" t="s">
        <v>142</v>
      </c>
      <c r="E41" s="22" t="s">
        <v>51</v>
      </c>
      <c r="F41" s="22" t="s">
        <v>143</v>
      </c>
      <c r="G41" s="25" t="s">
        <v>63</v>
      </c>
    </row>
    <row r="42" spans="2:7" customFormat="1" ht="27.6" customHeight="1" x14ac:dyDescent="0.2">
      <c r="B42" s="22">
        <v>364</v>
      </c>
      <c r="C42" s="21">
        <v>41725</v>
      </c>
      <c r="D42" s="22" t="s">
        <v>144</v>
      </c>
      <c r="E42" s="22" t="s">
        <v>145</v>
      </c>
      <c r="F42" s="22" t="s">
        <v>27</v>
      </c>
      <c r="G42" s="25" t="s">
        <v>63</v>
      </c>
    </row>
    <row r="43" spans="2:7" customFormat="1" ht="27.6" customHeight="1" x14ac:dyDescent="0.2">
      <c r="B43" s="27">
        <v>365</v>
      </c>
      <c r="C43" s="21">
        <v>41730</v>
      </c>
      <c r="D43" s="27" t="s">
        <v>146</v>
      </c>
      <c r="E43" s="27" t="s">
        <v>52</v>
      </c>
      <c r="F43" s="27" t="s">
        <v>92</v>
      </c>
      <c r="G43" s="25" t="s">
        <v>63</v>
      </c>
    </row>
    <row r="44" spans="2:7" customFormat="1" ht="27.6" customHeight="1" x14ac:dyDescent="0.2">
      <c r="B44" s="27">
        <v>366</v>
      </c>
      <c r="C44" s="21">
        <v>41736</v>
      </c>
      <c r="D44" s="27" t="s">
        <v>147</v>
      </c>
      <c r="E44" s="27" t="s">
        <v>135</v>
      </c>
      <c r="F44" s="27" t="s">
        <v>148</v>
      </c>
      <c r="G44" s="25" t="s">
        <v>63</v>
      </c>
    </row>
    <row r="45" spans="2:7" customFormat="1" ht="27.6" customHeight="1" x14ac:dyDescent="0.2">
      <c r="B45" s="22">
        <v>367</v>
      </c>
      <c r="C45" s="21">
        <v>41743</v>
      </c>
      <c r="D45" s="22" t="s">
        <v>149</v>
      </c>
      <c r="E45" s="22" t="s">
        <v>44</v>
      </c>
      <c r="F45" s="22" t="s">
        <v>20</v>
      </c>
      <c r="G45" s="25" t="s">
        <v>63</v>
      </c>
    </row>
    <row r="46" spans="2:7" customFormat="1" ht="27.6" customHeight="1" x14ac:dyDescent="0.2">
      <c r="B46" s="22">
        <v>368</v>
      </c>
      <c r="C46" s="21">
        <v>41743</v>
      </c>
      <c r="D46" s="22" t="s">
        <v>150</v>
      </c>
      <c r="E46" s="22" t="s">
        <v>97</v>
      </c>
      <c r="F46" s="22" t="s">
        <v>74</v>
      </c>
      <c r="G46" s="25" t="s">
        <v>63</v>
      </c>
    </row>
    <row r="47" spans="2:7" customFormat="1" ht="27.6" customHeight="1" x14ac:dyDescent="0.2">
      <c r="B47" s="22">
        <v>369</v>
      </c>
      <c r="C47" s="21">
        <v>41745</v>
      </c>
      <c r="D47" s="22" t="s">
        <v>151</v>
      </c>
      <c r="E47" s="22" t="s">
        <v>36</v>
      </c>
      <c r="F47" s="22" t="s">
        <v>22</v>
      </c>
      <c r="G47" s="25" t="s">
        <v>63</v>
      </c>
    </row>
    <row r="48" spans="2:7" customFormat="1" ht="27.6" customHeight="1" x14ac:dyDescent="0.2">
      <c r="B48" s="22">
        <v>370</v>
      </c>
      <c r="C48" s="21">
        <v>41750</v>
      </c>
      <c r="D48" s="22" t="s">
        <v>152</v>
      </c>
      <c r="E48" s="22" t="s">
        <v>153</v>
      </c>
      <c r="F48" s="22" t="s">
        <v>29</v>
      </c>
      <c r="G48" s="25" t="s">
        <v>63</v>
      </c>
    </row>
    <row r="49" spans="2:7" customFormat="1" ht="27.6" customHeight="1" x14ac:dyDescent="0.2">
      <c r="B49" s="22">
        <v>371</v>
      </c>
      <c r="C49" s="21">
        <v>41750</v>
      </c>
      <c r="D49" s="22" t="s">
        <v>154</v>
      </c>
      <c r="E49" s="22" t="s">
        <v>155</v>
      </c>
      <c r="F49" s="22" t="s">
        <v>133</v>
      </c>
      <c r="G49" s="25" t="s">
        <v>63</v>
      </c>
    </row>
    <row r="50" spans="2:7" customFormat="1" ht="27.6" customHeight="1" x14ac:dyDescent="0.2">
      <c r="B50" s="22">
        <v>374</v>
      </c>
      <c r="C50" s="21">
        <v>41764</v>
      </c>
      <c r="D50" s="22" t="s">
        <v>91</v>
      </c>
      <c r="E50" s="22" t="s">
        <v>23</v>
      </c>
      <c r="F50" s="22" t="s">
        <v>156</v>
      </c>
      <c r="G50" s="25" t="s">
        <v>63</v>
      </c>
    </row>
    <row r="51" spans="2:7" customFormat="1" ht="27.6" customHeight="1" x14ac:dyDescent="0.2">
      <c r="B51" s="22">
        <v>375</v>
      </c>
      <c r="C51" s="21">
        <v>41764</v>
      </c>
      <c r="D51" s="22" t="s">
        <v>157</v>
      </c>
      <c r="E51" s="22" t="s">
        <v>158</v>
      </c>
      <c r="F51" s="22" t="s">
        <v>89</v>
      </c>
      <c r="G51" s="25" t="s">
        <v>63</v>
      </c>
    </row>
    <row r="52" spans="2:7" customFormat="1" ht="27.6" customHeight="1" x14ac:dyDescent="0.2">
      <c r="B52" s="22">
        <v>376</v>
      </c>
      <c r="C52" s="21">
        <v>41773</v>
      </c>
      <c r="D52" s="22" t="s">
        <v>159</v>
      </c>
      <c r="E52" s="22" t="s">
        <v>71</v>
      </c>
      <c r="F52" s="22" t="s">
        <v>37</v>
      </c>
      <c r="G52" s="25" t="s">
        <v>63</v>
      </c>
    </row>
    <row r="53" spans="2:7" customFormat="1" ht="27.6" customHeight="1" x14ac:dyDescent="0.2">
      <c r="B53" s="22">
        <v>377</v>
      </c>
      <c r="C53" s="21">
        <v>41779</v>
      </c>
      <c r="D53" s="22" t="s">
        <v>160</v>
      </c>
      <c r="E53" s="22" t="s">
        <v>39</v>
      </c>
      <c r="F53" s="22" t="s">
        <v>25</v>
      </c>
      <c r="G53" s="25" t="s">
        <v>63</v>
      </c>
    </row>
    <row r="54" spans="2:7" customFormat="1" ht="27.6" customHeight="1" x14ac:dyDescent="0.2">
      <c r="B54" s="22">
        <v>378</v>
      </c>
      <c r="C54" s="21">
        <v>41785</v>
      </c>
      <c r="D54" s="22" t="s">
        <v>161</v>
      </c>
      <c r="E54" s="22" t="s">
        <v>69</v>
      </c>
      <c r="F54" s="22" t="s">
        <v>26</v>
      </c>
      <c r="G54" s="25" t="s">
        <v>63</v>
      </c>
    </row>
    <row r="55" spans="2:7" customFormat="1" ht="27.6" customHeight="1" x14ac:dyDescent="0.2">
      <c r="B55" s="22">
        <v>379</v>
      </c>
      <c r="C55" s="21">
        <v>41785</v>
      </c>
      <c r="D55" s="22" t="s">
        <v>162</v>
      </c>
      <c r="E55" s="22" t="s">
        <v>28</v>
      </c>
      <c r="F55" s="22" t="s">
        <v>46</v>
      </c>
      <c r="G55" s="25" t="s">
        <v>63</v>
      </c>
    </row>
    <row r="56" spans="2:7" customFormat="1" ht="27.6" customHeight="1" x14ac:dyDescent="0.2">
      <c r="B56" s="22">
        <v>380</v>
      </c>
      <c r="C56" s="21">
        <v>41786</v>
      </c>
      <c r="D56" s="22" t="s">
        <v>163</v>
      </c>
      <c r="E56" s="22" t="s">
        <v>86</v>
      </c>
      <c r="F56" s="22" t="s">
        <v>164</v>
      </c>
      <c r="G56" s="25" t="s">
        <v>63</v>
      </c>
    </row>
    <row r="57" spans="2:7" customFormat="1" ht="27.6" customHeight="1" x14ac:dyDescent="0.2">
      <c r="B57" s="22">
        <v>381</v>
      </c>
      <c r="C57" s="21">
        <v>41794</v>
      </c>
      <c r="D57" s="22" t="s">
        <v>165</v>
      </c>
      <c r="E57" s="22" t="s">
        <v>166</v>
      </c>
      <c r="F57" s="22" t="s">
        <v>30</v>
      </c>
      <c r="G57" s="25" t="s">
        <v>63</v>
      </c>
    </row>
    <row r="58" spans="2:7" customFormat="1" ht="27.6" customHeight="1" x14ac:dyDescent="0.2">
      <c r="B58" s="22">
        <v>382</v>
      </c>
      <c r="C58" s="21">
        <v>41810</v>
      </c>
      <c r="D58" s="22" t="s">
        <v>167</v>
      </c>
      <c r="E58" s="22" t="s">
        <v>32</v>
      </c>
      <c r="F58" s="22" t="s">
        <v>30</v>
      </c>
      <c r="G58" s="25" t="s">
        <v>63</v>
      </c>
    </row>
    <row r="59" spans="2:7" customFormat="1" ht="27.6" customHeight="1" x14ac:dyDescent="0.2">
      <c r="B59" s="22">
        <v>384</v>
      </c>
      <c r="C59" s="21">
        <v>41823</v>
      </c>
      <c r="D59" s="22" t="s">
        <v>168</v>
      </c>
      <c r="E59" s="22" t="s">
        <v>68</v>
      </c>
      <c r="F59" s="22" t="s">
        <v>169</v>
      </c>
      <c r="G59" s="25" t="s">
        <v>63</v>
      </c>
    </row>
    <row r="60" spans="2:7" customFormat="1" ht="27.6" customHeight="1" x14ac:dyDescent="0.2">
      <c r="B60" s="22">
        <v>385</v>
      </c>
      <c r="C60" s="21">
        <v>41827</v>
      </c>
      <c r="D60" s="22" t="s">
        <v>170</v>
      </c>
      <c r="E60" s="22" t="s">
        <v>171</v>
      </c>
      <c r="F60" s="22" t="s">
        <v>45</v>
      </c>
      <c r="G60" s="25" t="s">
        <v>63</v>
      </c>
    </row>
    <row r="61" spans="2:7" customFormat="1" ht="27.6" customHeight="1" x14ac:dyDescent="0.2">
      <c r="B61" s="22">
        <v>386</v>
      </c>
      <c r="C61" s="21">
        <v>41827</v>
      </c>
      <c r="D61" s="22" t="s">
        <v>172</v>
      </c>
      <c r="E61" s="22" t="s">
        <v>173</v>
      </c>
      <c r="F61" s="22" t="s">
        <v>49</v>
      </c>
      <c r="G61" s="25" t="s">
        <v>63</v>
      </c>
    </row>
    <row r="62" spans="2:7" customFormat="1" ht="27.6" customHeight="1" x14ac:dyDescent="0.2">
      <c r="B62" s="22">
        <v>387</v>
      </c>
      <c r="C62" s="21">
        <v>41829</v>
      </c>
      <c r="D62" s="22" t="s">
        <v>174</v>
      </c>
      <c r="E62" s="22" t="s">
        <v>39</v>
      </c>
      <c r="F62" s="22" t="s">
        <v>34</v>
      </c>
      <c r="G62" s="25" t="s">
        <v>63</v>
      </c>
    </row>
    <row r="63" spans="2:7" customFormat="1" ht="27.6" customHeight="1" x14ac:dyDescent="0.2">
      <c r="B63" s="22">
        <v>388</v>
      </c>
      <c r="C63" s="21">
        <v>41829</v>
      </c>
      <c r="D63" s="22" t="s">
        <v>175</v>
      </c>
      <c r="E63" s="22" t="s">
        <v>82</v>
      </c>
      <c r="F63" s="22" t="s">
        <v>133</v>
      </c>
      <c r="G63" s="25" t="s">
        <v>63</v>
      </c>
    </row>
    <row r="64" spans="2:7" customFormat="1" ht="27.6" customHeight="1" x14ac:dyDescent="0.2">
      <c r="B64" s="22">
        <v>389</v>
      </c>
      <c r="C64" s="21">
        <v>41836</v>
      </c>
      <c r="D64" s="22" t="s">
        <v>176</v>
      </c>
      <c r="E64" s="22" t="s">
        <v>177</v>
      </c>
      <c r="F64" s="22" t="s">
        <v>178</v>
      </c>
      <c r="G64" s="25" t="s">
        <v>63</v>
      </c>
    </row>
    <row r="65" spans="2:7" customFormat="1" ht="27.6" customHeight="1" x14ac:dyDescent="0.2">
      <c r="B65" s="22">
        <v>390</v>
      </c>
      <c r="C65" s="21">
        <v>41836</v>
      </c>
      <c r="D65" s="22" t="s">
        <v>179</v>
      </c>
      <c r="E65" s="22" t="s">
        <v>180</v>
      </c>
      <c r="F65" s="22" t="s">
        <v>181</v>
      </c>
      <c r="G65" s="25" t="s">
        <v>63</v>
      </c>
    </row>
    <row r="66" spans="2:7" customFormat="1" ht="27.6" customHeight="1" x14ac:dyDescent="0.2">
      <c r="B66" s="22">
        <v>391</v>
      </c>
      <c r="C66" s="21">
        <v>41842</v>
      </c>
      <c r="D66" s="22" t="s">
        <v>182</v>
      </c>
      <c r="E66" s="22" t="s">
        <v>21</v>
      </c>
      <c r="F66" s="22" t="s">
        <v>183</v>
      </c>
      <c r="G66" s="25" t="s">
        <v>63</v>
      </c>
    </row>
    <row r="67" spans="2:7" customFormat="1" ht="27.6" customHeight="1" x14ac:dyDescent="0.2">
      <c r="B67" s="22">
        <v>392</v>
      </c>
      <c r="C67" s="21">
        <v>41842</v>
      </c>
      <c r="D67" s="22" t="s">
        <v>184</v>
      </c>
      <c r="E67" s="22" t="s">
        <v>126</v>
      </c>
      <c r="F67" s="22" t="s">
        <v>29</v>
      </c>
      <c r="G67" s="25" t="s">
        <v>63</v>
      </c>
    </row>
    <row r="68" spans="2:7" customFormat="1" ht="27.6" customHeight="1" x14ac:dyDescent="0.2">
      <c r="B68" s="22">
        <v>393</v>
      </c>
      <c r="C68" s="21">
        <v>41850</v>
      </c>
      <c r="D68" s="22" t="s">
        <v>185</v>
      </c>
      <c r="E68" s="22" t="s">
        <v>186</v>
      </c>
      <c r="F68" s="22" t="s">
        <v>37</v>
      </c>
      <c r="G68" s="25" t="s">
        <v>63</v>
      </c>
    </row>
    <row r="69" spans="2:7" customFormat="1" ht="27.6" customHeight="1" x14ac:dyDescent="0.2">
      <c r="B69" s="22">
        <v>395</v>
      </c>
      <c r="C69" s="21">
        <v>41852</v>
      </c>
      <c r="D69" s="22" t="s">
        <v>187</v>
      </c>
      <c r="E69" s="22" t="s">
        <v>188</v>
      </c>
      <c r="F69" s="22" t="s">
        <v>20</v>
      </c>
      <c r="G69" s="25" t="s">
        <v>63</v>
      </c>
    </row>
    <row r="70" spans="2:7" customFormat="1" ht="27.6" customHeight="1" x14ac:dyDescent="0.2">
      <c r="B70" s="22">
        <v>397</v>
      </c>
      <c r="C70" s="21">
        <v>41862</v>
      </c>
      <c r="D70" s="22" t="s">
        <v>189</v>
      </c>
      <c r="E70" s="22" t="s">
        <v>19</v>
      </c>
      <c r="F70" s="22" t="s">
        <v>20</v>
      </c>
      <c r="G70" s="25" t="s">
        <v>63</v>
      </c>
    </row>
    <row r="71" spans="2:7" customFormat="1" ht="27.6" customHeight="1" x14ac:dyDescent="0.2">
      <c r="B71" s="22">
        <v>398</v>
      </c>
      <c r="C71" s="21">
        <v>41863</v>
      </c>
      <c r="D71" s="22" t="s">
        <v>190</v>
      </c>
      <c r="E71" s="22" t="s">
        <v>88</v>
      </c>
      <c r="F71" s="22" t="s">
        <v>27</v>
      </c>
      <c r="G71" s="25" t="s">
        <v>63</v>
      </c>
    </row>
    <row r="72" spans="2:7" customFormat="1" ht="27.6" customHeight="1" x14ac:dyDescent="0.2">
      <c r="B72" s="22">
        <v>399</v>
      </c>
      <c r="C72" s="21">
        <v>41876</v>
      </c>
      <c r="D72" s="22" t="s">
        <v>191</v>
      </c>
      <c r="E72" s="22" t="s">
        <v>70</v>
      </c>
      <c r="F72" s="22" t="s">
        <v>192</v>
      </c>
      <c r="G72" s="25" t="s">
        <v>63</v>
      </c>
    </row>
    <row r="73" spans="2:7" customFormat="1" ht="27.6" customHeight="1" x14ac:dyDescent="0.2">
      <c r="B73" s="22">
        <v>400</v>
      </c>
      <c r="C73" s="21">
        <v>41877</v>
      </c>
      <c r="D73" s="22" t="s">
        <v>193</v>
      </c>
      <c r="E73" s="22" t="s">
        <v>38</v>
      </c>
      <c r="F73" s="22" t="s">
        <v>40</v>
      </c>
      <c r="G73" s="25" t="s">
        <v>63</v>
      </c>
    </row>
    <row r="74" spans="2:7" customFormat="1" ht="27.6" customHeight="1" x14ac:dyDescent="0.2">
      <c r="B74" s="22">
        <v>401</v>
      </c>
      <c r="C74" s="21">
        <v>41879</v>
      </c>
      <c r="D74" s="22" t="s">
        <v>194</v>
      </c>
      <c r="E74" s="22" t="s">
        <v>47</v>
      </c>
      <c r="F74" s="22" t="s">
        <v>195</v>
      </c>
      <c r="G74" s="25" t="s">
        <v>63</v>
      </c>
    </row>
    <row r="75" spans="2:7" customFormat="1" ht="27.6" customHeight="1" x14ac:dyDescent="0.2">
      <c r="B75" s="22">
        <v>403</v>
      </c>
      <c r="C75" s="21">
        <v>41887</v>
      </c>
      <c r="D75" s="22" t="s">
        <v>196</v>
      </c>
      <c r="E75" s="22" t="s">
        <v>197</v>
      </c>
      <c r="F75" s="22" t="s">
        <v>25</v>
      </c>
      <c r="G75" s="25" t="s">
        <v>63</v>
      </c>
    </row>
    <row r="76" spans="2:7" customFormat="1" ht="27.6" customHeight="1" x14ac:dyDescent="0.2">
      <c r="B76" s="22">
        <v>405</v>
      </c>
      <c r="C76" s="21">
        <v>41894</v>
      </c>
      <c r="D76" s="22" t="s">
        <v>198</v>
      </c>
      <c r="E76" s="22" t="s">
        <v>47</v>
      </c>
      <c r="F76" s="22" t="s">
        <v>48</v>
      </c>
      <c r="G76" s="25" t="s">
        <v>63</v>
      </c>
    </row>
    <row r="77" spans="2:7" customFormat="1" ht="27.6" customHeight="1" x14ac:dyDescent="0.2">
      <c r="B77" s="22">
        <v>406</v>
      </c>
      <c r="C77" s="21">
        <v>41894</v>
      </c>
      <c r="D77" s="22" t="s">
        <v>199</v>
      </c>
      <c r="E77" s="22" t="s">
        <v>35</v>
      </c>
      <c r="F77" s="22" t="s">
        <v>50</v>
      </c>
      <c r="G77" s="25" t="s">
        <v>63</v>
      </c>
    </row>
    <row r="78" spans="2:7" customFormat="1" ht="27.6" customHeight="1" x14ac:dyDescent="0.2">
      <c r="B78" s="22">
        <v>407</v>
      </c>
      <c r="C78" s="21">
        <v>41894</v>
      </c>
      <c r="D78" s="22" t="s">
        <v>200</v>
      </c>
      <c r="E78" s="22" t="s">
        <v>32</v>
      </c>
      <c r="F78" s="22" t="s">
        <v>30</v>
      </c>
      <c r="G78" s="25" t="s">
        <v>63</v>
      </c>
    </row>
    <row r="79" spans="2:7" customFormat="1" ht="27.6" customHeight="1" x14ac:dyDescent="0.2">
      <c r="B79" s="22">
        <v>408</v>
      </c>
      <c r="C79" s="21">
        <v>41899</v>
      </c>
      <c r="D79" s="22" t="s">
        <v>201</v>
      </c>
      <c r="E79" s="22" t="s">
        <v>202</v>
      </c>
      <c r="F79" s="22" t="s">
        <v>92</v>
      </c>
      <c r="G79" s="25" t="s">
        <v>63</v>
      </c>
    </row>
    <row r="80" spans="2:7" customFormat="1" ht="27.6" customHeight="1" x14ac:dyDescent="0.2">
      <c r="B80" s="22">
        <v>409</v>
      </c>
      <c r="C80" s="21">
        <v>41901</v>
      </c>
      <c r="D80" s="22" t="s">
        <v>203</v>
      </c>
      <c r="E80" s="22" t="s">
        <v>204</v>
      </c>
      <c r="F80" s="22" t="s">
        <v>205</v>
      </c>
      <c r="G80" s="25" t="s">
        <v>63</v>
      </c>
    </row>
    <row r="81" spans="2:7" customFormat="1" ht="27.6" customHeight="1" x14ac:dyDescent="0.2">
      <c r="B81" s="22"/>
      <c r="C81" s="21"/>
      <c r="D81" s="22"/>
      <c r="E81" s="22"/>
      <c r="F81" s="22"/>
      <c r="G81" s="25"/>
    </row>
    <row r="82" spans="2:7" customFormat="1" ht="27.6" customHeight="1" x14ac:dyDescent="0.2">
      <c r="B82" s="22"/>
      <c r="C82" s="21"/>
      <c r="D82" s="22"/>
      <c r="E82" s="22"/>
      <c r="F82" s="22"/>
      <c r="G82" s="25"/>
    </row>
    <row r="83" spans="2:7" customFormat="1" ht="27.6" customHeight="1" x14ac:dyDescent="0.2">
      <c r="B83" s="22"/>
      <c r="C83" s="21"/>
      <c r="D83" s="22"/>
      <c r="E83" s="22"/>
      <c r="F83" s="22"/>
      <c r="G83" s="25"/>
    </row>
    <row r="84" spans="2:7" customFormat="1" ht="27.6" customHeight="1" x14ac:dyDescent="0.2">
      <c r="B84" s="22"/>
      <c r="C84" s="21"/>
      <c r="D84" s="22"/>
      <c r="E84" s="22"/>
      <c r="F84" s="22"/>
      <c r="G84" s="25"/>
    </row>
    <row r="85" spans="2:7" customFormat="1" ht="27.6" customHeight="1" x14ac:dyDescent="0.2">
      <c r="B85" s="22"/>
      <c r="C85" s="21"/>
      <c r="D85" s="22"/>
      <c r="E85" s="22"/>
      <c r="F85" s="22"/>
      <c r="G85" s="25"/>
    </row>
    <row r="86" spans="2:7" customFormat="1" ht="27.6" customHeight="1" x14ac:dyDescent="0.2">
      <c r="B86" s="22"/>
      <c r="C86" s="21"/>
      <c r="D86" s="22"/>
      <c r="E86" s="22"/>
      <c r="F86" s="22"/>
      <c r="G86" s="25"/>
    </row>
    <row r="87" spans="2:7" customFormat="1" ht="60.75" customHeight="1" x14ac:dyDescent="0.2">
      <c r="B87" s="22"/>
      <c r="C87" s="21"/>
      <c r="D87" s="22"/>
      <c r="E87" s="22"/>
      <c r="F87" s="22"/>
      <c r="G87" s="25"/>
    </row>
    <row r="88" spans="2:7" customFormat="1" ht="27.6" customHeight="1" x14ac:dyDescent="0.2">
      <c r="B88" s="22"/>
      <c r="C88" s="21"/>
      <c r="D88" s="22"/>
      <c r="E88" s="22"/>
      <c r="F88" s="22"/>
      <c r="G88" s="25"/>
    </row>
    <row r="89" spans="2:7" customFormat="1" ht="27.6" customHeight="1" x14ac:dyDescent="0.2">
      <c r="B89" s="22"/>
      <c r="C89" s="21"/>
      <c r="D89" s="22"/>
      <c r="E89" s="22"/>
      <c r="F89" s="22"/>
      <c r="G89" s="25"/>
    </row>
    <row r="90" spans="2:7" customFormat="1" ht="27.6" customHeight="1" x14ac:dyDescent="0.2">
      <c r="B90" s="22"/>
      <c r="C90" s="21"/>
      <c r="D90" s="22"/>
      <c r="E90" s="22"/>
      <c r="F90" s="22"/>
      <c r="G90" s="25"/>
    </row>
    <row r="91" spans="2:7" customFormat="1" ht="27.6" customHeight="1" x14ac:dyDescent="0.2">
      <c r="B91" s="22"/>
      <c r="C91" s="21"/>
      <c r="D91" s="22"/>
      <c r="E91" s="22"/>
      <c r="F91" s="22"/>
      <c r="G91" s="25"/>
    </row>
    <row r="92" spans="2:7" customFormat="1" ht="27.6" customHeight="1" x14ac:dyDescent="0.2">
      <c r="B92" s="22"/>
      <c r="C92" s="21"/>
      <c r="D92" s="22"/>
      <c r="E92" s="22"/>
      <c r="F92" s="22"/>
      <c r="G92" s="25"/>
    </row>
    <row r="93" spans="2:7" customFormat="1" ht="27.6" customHeight="1" x14ac:dyDescent="0.2">
      <c r="B93" s="22"/>
      <c r="C93" s="21"/>
      <c r="D93" s="22"/>
      <c r="E93" s="22"/>
      <c r="F93" s="22"/>
      <c r="G93" s="25"/>
    </row>
    <row r="94" spans="2:7" customFormat="1" ht="27.6" customHeight="1" x14ac:dyDescent="0.2">
      <c r="B94" s="23"/>
      <c r="C94" s="21"/>
      <c r="D94" s="23"/>
      <c r="E94" s="23"/>
      <c r="F94" s="23"/>
      <c r="G94" s="25"/>
    </row>
    <row r="95" spans="2:7" customFormat="1" ht="27.6" customHeight="1" x14ac:dyDescent="0.2">
      <c r="B95" s="23"/>
      <c r="C95" s="21"/>
      <c r="D95" s="23"/>
      <c r="E95" s="23"/>
      <c r="F95" s="23"/>
      <c r="G95" s="25"/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1"/>
      <c r="D184" s="23"/>
      <c r="E184" s="23"/>
      <c r="F184" s="23"/>
      <c r="G184" s="25"/>
    </row>
    <row r="185" spans="2:7" customFormat="1" ht="27.6" customHeight="1" x14ac:dyDescent="0.2">
      <c r="B185" s="23"/>
      <c r="C185" s="21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customFormat="1" ht="27.6" customHeight="1" x14ac:dyDescent="0.2">
      <c r="B450" s="23"/>
      <c r="C450" s="24"/>
      <c r="D450" s="23"/>
      <c r="E450" s="23"/>
      <c r="F450" s="23"/>
      <c r="G450" s="25"/>
    </row>
    <row r="451" spans="2:7" customFormat="1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7.6" customHeight="1" x14ac:dyDescent="0.2">
      <c r="B480" s="23"/>
      <c r="C480" s="24"/>
      <c r="D480" s="23"/>
      <c r="E480" s="23"/>
      <c r="F480" s="23"/>
      <c r="G480" s="25"/>
    </row>
    <row r="481" spans="2:7" ht="27.6" customHeight="1" x14ac:dyDescent="0.2">
      <c r="B481" s="23"/>
      <c r="C481" s="24"/>
      <c r="D481" s="23"/>
      <c r="E481" s="23"/>
      <c r="F481" s="23"/>
      <c r="G481" s="25"/>
    </row>
    <row r="482" spans="2:7" ht="21" customHeight="1" x14ac:dyDescent="0.2">
      <c r="B482" s="17" t="s">
        <v>63</v>
      </c>
      <c r="C482" s="17">
        <v>254</v>
      </c>
    </row>
    <row r="483" spans="2:7" ht="21" customHeight="1" x14ac:dyDescent="0.2">
      <c r="B483" s="17" t="s">
        <v>64</v>
      </c>
      <c r="C483" s="17">
        <v>121</v>
      </c>
    </row>
    <row r="484" spans="2:7" ht="21" customHeight="1" x14ac:dyDescent="0.2">
      <c r="B484" s="17" t="s">
        <v>65</v>
      </c>
      <c r="C484" s="17">
        <v>69</v>
      </c>
    </row>
  </sheetData>
  <pageMargins left="0.4" right="0.4" top="0.4" bottom="0.4" header="0.3" footer="0.3"/>
  <pageSetup scale="95" fitToHeight="0" orientation="portrait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39" t="s">
        <v>10</v>
      </c>
      <c r="C2" s="39"/>
      <c r="D2" s="39"/>
      <c r="E2" s="39"/>
      <c r="F2" s="39"/>
      <c r="G2" s="39"/>
      <c r="H2" s="39"/>
      <c r="I2" s="39"/>
      <c r="J2" s="39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80</v>
      </c>
      <c r="D5" s="6">
        <f>IFERROR(INDEX(табл_Диета[],Конец_диеты-Начало_диеты-J5,1),"")</f>
        <v>42653</v>
      </c>
      <c r="E5" s="7" t="str">
        <f>UPPER(TEXT(D5,"ДДД"))</f>
        <v>ПН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Рашидовна</v>
      </c>
      <c r="H5" s="7" t="str">
        <f>IFERROR(INDEX(табл_Диета[],Конец_диеты-Начало_диеты-J5,5),NA())</f>
        <v>Яна</v>
      </c>
      <c r="I5" s="7" t="str">
        <f>IFERROR(INDEX(табл_Диета[],Конец_диеты-Начало_диеты-J5,4),NA())</f>
        <v>Рулькова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42653</v>
      </c>
      <c r="E6" s="7" t="str">
        <f t="shared" ref="E6:E18" si="0">UPPER(TEXT(D6,"ДДД"))</f>
        <v>ПН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Валерьевич</v>
      </c>
      <c r="H6" s="7" t="str">
        <f>IFERROR(INDEX(табл_Диета[],Конец_диеты-Начало_диеты-J6,5),NA())</f>
        <v xml:space="preserve">Виталий </v>
      </c>
      <c r="I6" s="7" t="str">
        <f>IFERROR(INDEX(табл_Диета[],Конец_диеты-Начало_диеты-J6,4),NA())</f>
        <v>Бавыкин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42653</v>
      </c>
      <c r="E7" s="7" t="str">
        <f t="shared" si="0"/>
        <v>ПН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Сергеевич</v>
      </c>
      <c r="H7" s="7" t="str">
        <f>IFERROR(INDEX(табл_Диета[],Конец_диеты-Начало_диеты-J7,5),NA())</f>
        <v>Александр</v>
      </c>
      <c r="I7" s="7" t="str">
        <f>IFERROR(INDEX(табл_Диета[],Конец_диеты-Начало_диеты-J7,4),NA())</f>
        <v>Жариков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42675</v>
      </c>
      <c r="E8" s="7" t="str">
        <f t="shared" si="0"/>
        <v>ВТ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Валерьевна</v>
      </c>
      <c r="H8" s="7" t="str">
        <f>IFERROR(INDEX(табл_Диета[],Конец_диеты-Начало_диеты-J8,5),NA())</f>
        <v>Светлана</v>
      </c>
      <c r="I8" s="7" t="str">
        <f>IFERROR(INDEX(табл_Диета[],Конец_диеты-Начало_диеты-J8,4),NA())</f>
        <v>Федорова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42675</v>
      </c>
      <c r="E9" s="7" t="str">
        <f t="shared" si="0"/>
        <v>ВТ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Васильевич</v>
      </c>
      <c r="H9" s="7" t="str">
        <f>IFERROR(INDEX(табл_Диета[],Конец_диеты-Начало_диеты-J9,5),NA())</f>
        <v>Роман</v>
      </c>
      <c r="I9" s="7" t="str">
        <f>IFERROR(INDEX(табл_Диета[],Конец_диеты-Начало_диеты-J9,4),NA())</f>
        <v xml:space="preserve">Будочкин 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42675</v>
      </c>
      <c r="E10" s="7" t="str">
        <f t="shared" si="0"/>
        <v>ВТ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Александровна</v>
      </c>
      <c r="H10" s="7" t="str">
        <f>IFERROR(INDEX(табл_Диета[],Конец_диеты-Начало_диеты-J10,5),NA())</f>
        <v>Вера</v>
      </c>
      <c r="I10" s="7" t="str">
        <f>IFERROR(INDEX(табл_Диета[],Конец_диеты-Начало_диеты-J10,4),NA())</f>
        <v>Балыбина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42702</v>
      </c>
      <c r="E11" s="7" t="str">
        <f t="shared" si="0"/>
        <v>ПН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Рамильевич</v>
      </c>
      <c r="H11" s="7" t="str">
        <f>IFERROR(INDEX(табл_Диета[],Конец_диеты-Начало_диеты-J11,5),NA())</f>
        <v>Роман</v>
      </c>
      <c r="I11" s="7" t="str">
        <f>IFERROR(INDEX(табл_Диета[],Конец_диеты-Начало_диеты-J11,4),NA())</f>
        <v>Салимов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42702</v>
      </c>
      <c r="E12" s="7" t="str">
        <f t="shared" si="0"/>
        <v>ПН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Петровна</v>
      </c>
      <c r="H12" s="7" t="str">
        <f>IFERROR(INDEX(табл_Диета[],Конец_диеты-Начало_диеты-J12,5),NA())</f>
        <v>Ольга</v>
      </c>
      <c r="I12" s="7" t="str">
        <f>IFERROR(INDEX(табл_Диета[],Конец_диеты-Начало_диеты-J12,4),NA())</f>
        <v>Корчик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42675</v>
      </c>
      <c r="E13" s="7" t="str">
        <f t="shared" si="0"/>
        <v>ВТ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 xml:space="preserve">Александрович </v>
      </c>
      <c r="H13" s="7" t="str">
        <f>IFERROR(INDEX(табл_Диета[],Конец_диеты-Начало_диеты-J13,5),NA())</f>
        <v xml:space="preserve">Сергей </v>
      </c>
      <c r="I13" s="7" t="str">
        <f>IFERROR(INDEX(табл_Диета[],Конец_диеты-Начало_диеты-J13,4),NA())</f>
        <v>Шишков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42675</v>
      </c>
      <c r="E14" s="7" t="str">
        <f t="shared" si="0"/>
        <v>ВТ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Владимировна</v>
      </c>
      <c r="H14" s="7" t="str">
        <f>IFERROR(INDEX(табл_Диета[],Конец_диеты-Начало_диеты-J14,5),NA())</f>
        <v>Наталья</v>
      </c>
      <c r="I14" s="7" t="str">
        <f>IFERROR(INDEX(табл_Диета[],Конец_диеты-Начало_диеты-J14,4),NA())</f>
        <v>Орлова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42653</v>
      </c>
      <c r="E15" s="7" t="str">
        <f t="shared" si="0"/>
        <v>ПН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Владимирович</v>
      </c>
      <c r="H15" s="7" t="str">
        <f>IFERROR(INDEX(табл_Диета[],Конец_диеты-Начало_диеты-J15,5),NA())</f>
        <v>Дмитрий</v>
      </c>
      <c r="I15" s="7" t="str">
        <f>IFERROR(INDEX(табл_Диета[],Конец_диеты-Начало_диеты-J15,4),NA())</f>
        <v>Пастернак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42653</v>
      </c>
      <c r="E16" s="7" t="str">
        <f t="shared" si="0"/>
        <v>ПН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Владимирович</v>
      </c>
      <c r="H16" s="7" t="str">
        <f>IFERROR(INDEX(табл_Диета[],Конец_диеты-Начало_диеты-J16,5),NA())</f>
        <v>Василий</v>
      </c>
      <c r="I16" s="7" t="str">
        <f>IFERROR(INDEX(табл_Диета[],Конец_диеты-Начало_диеты-J16,4),NA())</f>
        <v>Рублев</v>
      </c>
      <c r="J16" s="7">
        <v>10</v>
      </c>
    </row>
    <row r="17" spans="2:10" x14ac:dyDescent="0.2">
      <c r="B17" s="3"/>
      <c r="C17" s="3"/>
      <c r="D17" s="6">
        <f>IFERROR(INDEX(табл_Диета[],Конец_диеты-Начало_диеты-J17,1),"")</f>
        <v>42653</v>
      </c>
      <c r="E17" s="7" t="str">
        <f t="shared" si="0"/>
        <v>ПН</v>
      </c>
      <c r="F17" s="7" t="e">
        <f>IFERROR(INDEX(табл_Диета[],Конец_диеты-Начало_диеты-J17,7),NA())</f>
        <v>#N/A</v>
      </c>
      <c r="G17" s="7" t="str">
        <f>IFERROR(INDEX(табл_Диета[],Конец_диеты-Начало_диеты-J17,6),NA())</f>
        <v>Анатольевич</v>
      </c>
      <c r="H17" s="7" t="str">
        <f>IFERROR(INDEX(табл_Диета[],Конец_диеты-Начало_диеты-J17,5),NA())</f>
        <v>Руслан</v>
      </c>
      <c r="I17" s="7" t="str">
        <f>IFERROR(INDEX(табл_Диета[],Конец_диеты-Начало_диеты-J17,4),NA())</f>
        <v>Щукин</v>
      </c>
      <c r="J17" s="7">
        <v>11</v>
      </c>
    </row>
    <row r="18" spans="2:10" x14ac:dyDescent="0.2">
      <c r="B18" s="3"/>
      <c r="C18" s="3"/>
      <c r="D18" s="6">
        <f>IFERROR(INDEX(табл_Диета[],Конец_диеты-Начало_диеты-J18,1),"")</f>
        <v>42653</v>
      </c>
      <c r="E18" s="7" t="str">
        <f t="shared" si="0"/>
        <v>ПН</v>
      </c>
      <c r="F18" s="7" t="e">
        <f>IFERROR(INDEX(табл_Диета[],Конец_диеты-Начало_диеты-J18,7),NA())</f>
        <v>#N/A</v>
      </c>
      <c r="G18" s="7" t="str">
        <f>IFERROR(INDEX(табл_Диета[],Конец_диеты-Начало_диеты-J18,6),NA())</f>
        <v>Сергеевна</v>
      </c>
      <c r="H18" s="7" t="str">
        <f>IFERROR(INDEX(табл_Диета[],Конец_диеты-Начало_диеты-J18,5),NA())</f>
        <v xml:space="preserve">Татьяна </v>
      </c>
      <c r="I18" s="7" t="str">
        <f>IFERROR(INDEX(табл_Диета[],Конец_диеты-Начало_диеты-J18,4),NA())</f>
        <v>Милованова</v>
      </c>
      <c r="J18" s="7">
        <v>12</v>
      </c>
    </row>
    <row r="20" spans="2:10" ht="36.75" x14ac:dyDescent="0.7">
      <c r="B20" s="39" t="s">
        <v>11</v>
      </c>
      <c r="C20" s="39"/>
      <c r="D20" s="39"/>
      <c r="E20" s="39"/>
      <c r="F20" s="39"/>
      <c r="G20" s="39"/>
      <c r="H20" s="39"/>
      <c r="I20" s="39"/>
      <c r="J20" s="39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>
        <f>MATCH(9.99E+307,табл_Упражнения[НОМЕР В РЕЕСТРЕ])+Начало_упражнений-1</f>
        <v>80</v>
      </c>
      <c r="D23" s="8">
        <f>IFERROR(INDEX(табл_Упражнения[],Конец_упражнений-Начало_упражнений-H23,1),"")</f>
        <v>409</v>
      </c>
      <c r="E23" s="7" t="str">
        <f>UPPER(TEXT(D23,"ДДД"))</f>
        <v>ВТ</v>
      </c>
      <c r="F23" s="7">
        <f>IFERROR(INDEX(табл_Упражнения[],Конец_упражнений-Начало_упражнений-H23,2),NA())</f>
        <v>41901</v>
      </c>
      <c r="G23" s="7" t="str">
        <f>IFERROR(INDEX(табл_Упражнения[],Конец_упражнений-Начало_упражнений-H23,3),NA())</f>
        <v>Рулькова</v>
      </c>
      <c r="H23" s="7">
        <v>-1</v>
      </c>
    </row>
    <row r="24" spans="2:10" x14ac:dyDescent="0.2">
      <c r="B24" s="3"/>
      <c r="C24" s="3"/>
      <c r="D24" s="6">
        <f>IFERROR(INDEX(табл_Упражнения[],Конец_упражнений-Начало_упражнений-H24,1),"")</f>
        <v>408</v>
      </c>
      <c r="E24" s="7" t="str">
        <f t="shared" ref="E24:E36" si="1">UPPER(TEXT(D24,"ДДД"))</f>
        <v>ПН</v>
      </c>
      <c r="F24" s="7">
        <f>IFERROR(INDEX(табл_Упражнения[],Конец_упражнений-Начало_упражнений-H24,2),NA())</f>
        <v>41899</v>
      </c>
      <c r="G24" s="7" t="str">
        <f>IFERROR(INDEX(табл_Упражнения[],Конец_упражнений-Начало_упражнений-H24,3),NA())</f>
        <v>Бавыкин</v>
      </c>
      <c r="H24" s="7">
        <v>0</v>
      </c>
    </row>
    <row r="25" spans="2:10" x14ac:dyDescent="0.2">
      <c r="B25" s="3"/>
      <c r="C25" s="3"/>
      <c r="D25" s="6">
        <f>IFERROR(INDEX(табл_Упражнения[],Конец_упражнений-Начало_упражнений-H25,1),"")</f>
        <v>407</v>
      </c>
      <c r="E25" s="7" t="str">
        <f t="shared" si="1"/>
        <v>ВС</v>
      </c>
      <c r="F25" s="7">
        <f>IFERROR(INDEX(табл_Упражнения[],Конец_упражнений-Начало_упражнений-H25,2),NA())</f>
        <v>41894</v>
      </c>
      <c r="G25" s="7" t="str">
        <f>IFERROR(INDEX(табл_Упражнения[],Конец_упражнений-Начало_упражнений-H25,3),NA())</f>
        <v>Жариков</v>
      </c>
      <c r="H25" s="7">
        <v>1</v>
      </c>
    </row>
    <row r="26" spans="2:10" x14ac:dyDescent="0.2">
      <c r="B26" s="3"/>
      <c r="C26" s="3"/>
      <c r="D26" s="6">
        <f>IFERROR(INDEX(табл_Упражнения[],Конец_упражнений-Начало_упражнений-H26,1),"")</f>
        <v>406</v>
      </c>
      <c r="E26" s="7" t="str">
        <f t="shared" si="1"/>
        <v>СБ</v>
      </c>
      <c r="F26" s="7">
        <f>IFERROR(INDEX(табл_Упражнения[],Конец_упражнений-Начало_упражнений-H26,2),NA())</f>
        <v>41894</v>
      </c>
      <c r="G26" s="7" t="str">
        <f>IFERROR(INDEX(табл_Упражнения[],Конец_упражнений-Начало_упражнений-H26,3),NA())</f>
        <v>Федорова</v>
      </c>
      <c r="H26" s="7">
        <v>2</v>
      </c>
    </row>
    <row r="27" spans="2:10" x14ac:dyDescent="0.2">
      <c r="B27" s="3"/>
      <c r="C27" s="3"/>
      <c r="D27" s="6">
        <f>IFERROR(INDEX(табл_Упражнения[],Конец_упражнений-Начало_упражнений-H27,1),"")</f>
        <v>405</v>
      </c>
      <c r="E27" s="7" t="str">
        <f t="shared" si="1"/>
        <v>ПТ</v>
      </c>
      <c r="F27" s="7">
        <f>IFERROR(INDEX(табл_Упражнения[],Конец_упражнений-Начало_упражнений-H27,2),NA())</f>
        <v>41894</v>
      </c>
      <c r="G27" s="7" t="str">
        <f>IFERROR(INDEX(табл_Упражнения[],Конец_упражнений-Начало_упражнений-H27,3),NA())</f>
        <v xml:space="preserve">Будочкин </v>
      </c>
      <c r="H27" s="7">
        <v>3</v>
      </c>
    </row>
    <row r="28" spans="2:10" x14ac:dyDescent="0.2">
      <c r="B28" s="3"/>
      <c r="C28" s="3"/>
      <c r="D28" s="6">
        <f>IFERROR(INDEX(табл_Упражнения[],Конец_упражнений-Начало_упражнений-H28,1),"")</f>
        <v>403</v>
      </c>
      <c r="E28" s="7" t="str">
        <f t="shared" si="1"/>
        <v>СР</v>
      </c>
      <c r="F28" s="7">
        <f>IFERROR(INDEX(табл_Упражнения[],Конец_упражнений-Начало_упражнений-H28,2),NA())</f>
        <v>41887</v>
      </c>
      <c r="G28" s="7" t="str">
        <f>IFERROR(INDEX(табл_Упражнения[],Конец_упражнений-Начало_упражнений-H28,3),NA())</f>
        <v>Балыбина</v>
      </c>
      <c r="H28" s="7">
        <v>4</v>
      </c>
    </row>
    <row r="29" spans="2:10" x14ac:dyDescent="0.2">
      <c r="B29" s="3"/>
      <c r="C29" s="3"/>
      <c r="D29" s="6">
        <f>IFERROR(INDEX(табл_Упражнения[],Конец_упражнений-Начало_упражнений-H29,1),"")</f>
        <v>401</v>
      </c>
      <c r="E29" s="7" t="str">
        <f t="shared" si="1"/>
        <v>ПН</v>
      </c>
      <c r="F29" s="7">
        <f>IFERROR(INDEX(табл_Упражнения[],Конец_упражнений-Начало_упражнений-H29,2),NA())</f>
        <v>41879</v>
      </c>
      <c r="G29" s="7" t="str">
        <f>IFERROR(INDEX(табл_Упражнения[],Конец_упражнений-Начало_упражнений-H29,3),NA())</f>
        <v>Салимов</v>
      </c>
      <c r="H29" s="7">
        <v>5</v>
      </c>
    </row>
    <row r="30" spans="2:10" x14ac:dyDescent="0.2">
      <c r="B30" s="3"/>
      <c r="C30" s="3"/>
      <c r="D30" s="6">
        <f>IFERROR(INDEX(табл_Упражнения[],Конец_упражнений-Начало_упражнений-H30,1),"")</f>
        <v>400</v>
      </c>
      <c r="E30" s="7" t="str">
        <f t="shared" si="1"/>
        <v>ВС</v>
      </c>
      <c r="F30" s="7">
        <f>IFERROR(INDEX(табл_Упражнения[],Конец_упражнений-Начало_упражнений-H30,2),NA())</f>
        <v>41877</v>
      </c>
      <c r="G30" s="7" t="str">
        <f>IFERROR(INDEX(табл_Упражнения[],Конец_упражнений-Начало_упражнений-H30,3),NA())</f>
        <v>Корчик</v>
      </c>
      <c r="H30" s="7">
        <v>6</v>
      </c>
    </row>
    <row r="31" spans="2:10" x14ac:dyDescent="0.2">
      <c r="B31" s="3"/>
      <c r="C31" s="3"/>
      <c r="D31" s="6">
        <f>IFERROR(INDEX(табл_Упражнения[],Конец_упражнений-Начало_упражнений-H31,1),"")</f>
        <v>399</v>
      </c>
      <c r="E31" s="7" t="str">
        <f t="shared" si="1"/>
        <v>СБ</v>
      </c>
      <c r="F31" s="7">
        <f>IFERROR(INDEX(табл_Упражнения[],Конец_упражнений-Начало_упражнений-H31,2),NA())</f>
        <v>41876</v>
      </c>
      <c r="G31" s="7" t="str">
        <f>IFERROR(INDEX(табл_Упражнения[],Конец_упражнений-Начало_упражнений-H31,3),NA())</f>
        <v>Шишков</v>
      </c>
      <c r="H31" s="7">
        <v>7</v>
      </c>
    </row>
    <row r="32" spans="2:10" x14ac:dyDescent="0.2">
      <c r="B32" s="3"/>
      <c r="C32" s="3"/>
      <c r="D32" s="6">
        <f>IFERROR(INDEX(табл_Упражнения[],Конец_упражнений-Начало_упражнений-H32,1),"")</f>
        <v>398</v>
      </c>
      <c r="E32" s="7" t="str">
        <f t="shared" si="1"/>
        <v>ПТ</v>
      </c>
      <c r="F32" s="7">
        <f>IFERROR(INDEX(табл_Упражнения[],Конец_упражнений-Начало_упражнений-H32,2),NA())</f>
        <v>41863</v>
      </c>
      <c r="G32" s="7" t="str">
        <f>IFERROR(INDEX(табл_Упражнения[],Конец_упражнений-Начало_упражнений-H32,3),NA())</f>
        <v>Орлова</v>
      </c>
      <c r="H32" s="7">
        <v>8</v>
      </c>
    </row>
    <row r="33" spans="2:8" x14ac:dyDescent="0.2">
      <c r="B33" s="3"/>
      <c r="C33" s="3"/>
      <c r="D33" s="6">
        <f>IFERROR(INDEX(табл_Упражнения[],Конец_упражнений-Начало_упражнений-H33,1),"")</f>
        <v>397</v>
      </c>
      <c r="E33" s="7" t="str">
        <f t="shared" si="1"/>
        <v>ЧТ</v>
      </c>
      <c r="F33" s="7">
        <f>IFERROR(INDEX(табл_Упражнения[],Конец_упражнений-Начало_упражнений-H33,2),NA())</f>
        <v>41862</v>
      </c>
      <c r="G33" s="7" t="str">
        <f>IFERROR(INDEX(табл_Упражнения[],Конец_упражнений-Начало_упражнений-H33,3),NA())</f>
        <v>Пастернак</v>
      </c>
      <c r="H33" s="7">
        <v>9</v>
      </c>
    </row>
    <row r="34" spans="2:8" x14ac:dyDescent="0.2">
      <c r="B34" s="3"/>
      <c r="C34" s="3"/>
      <c r="D34" s="6">
        <f>IFERROR(INDEX(табл_Упражнения[],Конец_упражнений-Начало_упражнений-H34,1),"")</f>
        <v>395</v>
      </c>
      <c r="E34" s="7" t="str">
        <f t="shared" si="1"/>
        <v>ВТ</v>
      </c>
      <c r="F34" s="7">
        <f>IFERROR(INDEX(табл_Упражнения[],Конец_упражнений-Начало_упражнений-H34,2),NA())</f>
        <v>41852</v>
      </c>
      <c r="G34" s="7" t="str">
        <f>IFERROR(INDEX(табл_Упражнения[],Конец_упражнений-Начало_упражнений-H34,3),NA())</f>
        <v>Рублев</v>
      </c>
      <c r="H34" s="7">
        <v>10</v>
      </c>
    </row>
    <row r="35" spans="2:8" x14ac:dyDescent="0.2">
      <c r="B35" s="3"/>
      <c r="C35" s="3"/>
      <c r="D35" s="6">
        <f>IFERROR(INDEX(табл_Упражнения[],Конец_упражнений-Начало_упражнений-H35,1),"")</f>
        <v>393</v>
      </c>
      <c r="E35" s="7" t="str">
        <f t="shared" si="1"/>
        <v>ВС</v>
      </c>
      <c r="F35" s="7">
        <f>IFERROR(INDEX(табл_Упражнения[],Конец_упражнений-Начало_упражнений-H35,2),NA())</f>
        <v>41850</v>
      </c>
      <c r="G35" s="7" t="str">
        <f>IFERROR(INDEX(табл_Упражнения[],Конец_упражнений-Начало_упражнений-H35,3),NA())</f>
        <v>Щукин</v>
      </c>
      <c r="H35" s="7">
        <v>11</v>
      </c>
    </row>
    <row r="36" spans="2:8" x14ac:dyDescent="0.2">
      <c r="B36" s="3"/>
      <c r="C36" s="3"/>
      <c r="D36" s="6">
        <f>IFERROR(INDEX(табл_Упражнения[],Конец_упражнений-Начало_упражнений-H36,1),"")</f>
        <v>392</v>
      </c>
      <c r="E36" s="7" t="str">
        <f t="shared" si="1"/>
        <v>СБ</v>
      </c>
      <c r="F36" s="7">
        <f>IFERROR(INDEX(табл_Упражнения[],Конец_упражнений-Начало_упражнений-H36,2),NA())</f>
        <v>41842</v>
      </c>
      <c r="G36" s="7" t="str">
        <f>IFERROR(INDEX(табл_Упражнения[],Конец_упражнений-Начало_упражнений-H36,3),NA())</f>
        <v>Милованова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dcterms:created xsi:type="dcterms:W3CDTF">2014-04-14T19:30:57Z</dcterms:created>
  <dcterms:modified xsi:type="dcterms:W3CDTF">2017-06-30T04:11:48Z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