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hlykova\рабочий стол\НП СРО ЮСО\Плановые проверки\1 квартал 2017 года\"/>
    </mc:Choice>
  </mc:AlternateContent>
  <bookViews>
    <workbookView xWindow="0" yWindow="0" windowWidth="24240" windowHeight="12435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<sst xmlns="http://schemas.openxmlformats.org/spreadsheetml/2006/main" count="388" uniqueCount="159">
  <si>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</si>
  <si>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</si>
  <si>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</si>
  <si>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</si>
  <si>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</si>
  <si>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</si>
  <si>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</si>
  <si>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</si>
  <si>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</si>
  <si>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</si>
  <si>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</si>
  <si>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</si>
  <si>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</si>
  <si>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</si>
  <si>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</si>
  <si>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</si>
  <si>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</si>
  <si>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</si>
  <si>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Юрьевич</t>
  </si>
  <si>
    <t>Евгений</t>
  </si>
  <si>
    <t>Викторович</t>
  </si>
  <si>
    <t>Иванович</t>
  </si>
  <si>
    <t>Александровна</t>
  </si>
  <si>
    <t>Анатольевна</t>
  </si>
  <si>
    <t>Владимировна</t>
  </si>
  <si>
    <t>Сергеевна</t>
  </si>
  <si>
    <t>Сергеевич</t>
  </si>
  <si>
    <t>Викторовна</t>
  </si>
  <si>
    <t>Александр</t>
  </si>
  <si>
    <t>Игоревич</t>
  </si>
  <si>
    <t>Юрьевна</t>
  </si>
  <si>
    <t>Михаил</t>
  </si>
  <si>
    <t>Анатольевич</t>
  </si>
  <si>
    <t>Ольга</t>
  </si>
  <si>
    <t>Игорь</t>
  </si>
  <si>
    <t>Елена</t>
  </si>
  <si>
    <t>Владимир</t>
  </si>
  <si>
    <t>Екатерина</t>
  </si>
  <si>
    <t>Геннадьевич</t>
  </si>
  <si>
    <t>Максим</t>
  </si>
  <si>
    <t>Борисовна</t>
  </si>
  <si>
    <t>Алексеевич</t>
  </si>
  <si>
    <t>Николаевна</t>
  </si>
  <si>
    <t>Васильевич</t>
  </si>
  <si>
    <t>Борисович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</si>
  <si>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</si>
  <si>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</si>
  <si>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</si>
  <si>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</si>
  <si>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</si>
  <si>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</si>
  <si>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</si>
  <si>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</si>
  <si>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</si>
  <si>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</si>
  <si>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</si>
  <si>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</si>
  <si>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</si>
  <si>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</si>
  <si>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</si>
  <si>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Мария</t>
  </si>
  <si>
    <t>Артем</t>
  </si>
  <si>
    <t>Владислав</t>
  </si>
  <si>
    <t>Валерьевич</t>
  </si>
  <si>
    <t>Наталья</t>
  </si>
  <si>
    <t>Любовь</t>
  </si>
  <si>
    <t>Валентинович</t>
  </si>
  <si>
    <t>Валерьевна</t>
  </si>
  <si>
    <t>Васильевна</t>
  </si>
  <si>
    <t>Фаридович</t>
  </si>
  <si>
    <t>Марина</t>
  </si>
  <si>
    <t xml:space="preserve">Татьяна </t>
  </si>
  <si>
    <t>Георгиевна</t>
  </si>
  <si>
    <t>Геннадий</t>
  </si>
  <si>
    <t>Жанна</t>
  </si>
  <si>
    <t>Евгеньевич</t>
  </si>
  <si>
    <t>Вадим</t>
  </si>
  <si>
    <t xml:space="preserve">Сергей </t>
  </si>
  <si>
    <t>Петровна</t>
  </si>
  <si>
    <t>Светлана</t>
  </si>
  <si>
    <t>1 квартал 2017 года</t>
  </si>
  <si>
    <t xml:space="preserve">Тарасов </t>
  </si>
  <si>
    <t xml:space="preserve">Иванов </t>
  </si>
  <si>
    <t xml:space="preserve">Василий </t>
  </si>
  <si>
    <t>Сетейкина</t>
  </si>
  <si>
    <t>Алла</t>
  </si>
  <si>
    <t>Литуновская</t>
  </si>
  <si>
    <t>Бусыгин</t>
  </si>
  <si>
    <t xml:space="preserve">Андрей </t>
  </si>
  <si>
    <t xml:space="preserve">Ширяев </t>
  </si>
  <si>
    <t>Челпанов</t>
  </si>
  <si>
    <t>Бедин</t>
  </si>
  <si>
    <t>Соколов</t>
  </si>
  <si>
    <t>Острожская</t>
  </si>
  <si>
    <t>Нина</t>
  </si>
  <si>
    <t>Чегодаева</t>
  </si>
  <si>
    <t>Сабиров</t>
  </si>
  <si>
    <t>Наиль</t>
  </si>
  <si>
    <t>Рустемович</t>
  </si>
  <si>
    <t>Тихонова</t>
  </si>
  <si>
    <t>Антонина</t>
  </si>
  <si>
    <t>Халилов</t>
  </si>
  <si>
    <t>Адель</t>
  </si>
  <si>
    <t>Гончаров</t>
  </si>
  <si>
    <t>Оленич</t>
  </si>
  <si>
    <t>Григорьевич</t>
  </si>
  <si>
    <t>Куценко</t>
  </si>
  <si>
    <t>Тепляшин</t>
  </si>
  <si>
    <t>Тепляшина</t>
  </si>
  <si>
    <t>Дмитриевна</t>
  </si>
  <si>
    <t>Попова</t>
  </si>
  <si>
    <t>Ивашенцева</t>
  </si>
  <si>
    <t>Белкина</t>
  </si>
  <si>
    <t xml:space="preserve">Безносова </t>
  </si>
  <si>
    <t xml:space="preserve">Александра </t>
  </si>
  <si>
    <t xml:space="preserve">Котова  </t>
  </si>
  <si>
    <t xml:space="preserve">Сергеева  </t>
  </si>
  <si>
    <t xml:space="preserve">Вера </t>
  </si>
  <si>
    <t xml:space="preserve">Шеманаев  </t>
  </si>
  <si>
    <t xml:space="preserve">Николай </t>
  </si>
  <si>
    <t xml:space="preserve">Резниченко </t>
  </si>
  <si>
    <t xml:space="preserve">Артем </t>
  </si>
  <si>
    <t xml:space="preserve">Домур-оол </t>
  </si>
  <si>
    <t xml:space="preserve">Ульяна </t>
  </si>
  <si>
    <t>Григорьевна</t>
  </si>
  <si>
    <t>Гумеров</t>
  </si>
  <si>
    <t>Марат</t>
  </si>
  <si>
    <t>Мударисович</t>
  </si>
  <si>
    <t xml:space="preserve">Циулин </t>
  </si>
  <si>
    <t xml:space="preserve">Павел </t>
  </si>
  <si>
    <t>Егорова</t>
  </si>
  <si>
    <t>Капустин</t>
  </si>
  <si>
    <t xml:space="preserve">Дмитрий </t>
  </si>
  <si>
    <t xml:space="preserve">Молдавский </t>
  </si>
  <si>
    <t>Витальевич</t>
  </si>
  <si>
    <t xml:space="preserve">Лозница </t>
  </si>
  <si>
    <t>Остапович</t>
  </si>
  <si>
    <t>Ярослав</t>
  </si>
  <si>
    <t>Зарифуллина</t>
  </si>
  <si>
    <t>Мануаровна</t>
  </si>
  <si>
    <t xml:space="preserve">Тисленко </t>
  </si>
  <si>
    <t xml:space="preserve">Ратникова </t>
  </si>
  <si>
    <t>Кристина</t>
  </si>
  <si>
    <t>Кавказина</t>
  </si>
  <si>
    <t>Ростиславовна</t>
  </si>
  <si>
    <t xml:space="preserve">Саенко </t>
  </si>
  <si>
    <t>Гущин</t>
  </si>
  <si>
    <t xml:space="preserve">Константин </t>
  </si>
  <si>
    <t>Михайлова</t>
  </si>
  <si>
    <t>Бойко</t>
  </si>
  <si>
    <t xml:space="preserve">Смольникова </t>
  </si>
  <si>
    <t xml:space="preserve">Евгения </t>
  </si>
  <si>
    <t>Дмириевна</t>
  </si>
  <si>
    <t>Гаранина</t>
  </si>
  <si>
    <t>Новиков</t>
  </si>
  <si>
    <t xml:space="preserve">Антон </t>
  </si>
  <si>
    <t>Истомин</t>
  </si>
  <si>
    <t>Пашнина</t>
  </si>
  <si>
    <t xml:space="preserve">Лилия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</si>
</sst>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0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7" totalsRowShown="0" headerRowDxfId="9" dataDxfId="8" dataCellStyle="Обычный 2">
  <autoFilter ref="B5:G457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tabSelected="1" workbookViewId="0">
      <selection activeCell="H27" sqref="H27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42744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58</v>
      </c>
      <c r="C4" s="2" t="s">
        <v>80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42825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54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59</v>
      </c>
    </row>
    <row r="11" spans="1:24" x14ac:dyDescent="0.2">
      <c r="A11" s="31"/>
    </row>
    <row r="12" spans="1:24" ht="14.25" customHeight="1" x14ac:dyDescent="0.2">
      <c r="A12" s="37">
        <v>49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49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57"/>
  <sheetViews>
    <sheetView showGridLines="0" workbookViewId="0">
      <selection activeCell="B5" sqref="B5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1 квартал 2017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45</v>
      </c>
      <c r="C5" s="14" t="s">
        <v>46</v>
      </c>
      <c r="D5" s="16" t="s">
        <v>47</v>
      </c>
      <c r="E5" s="13" t="s">
        <v>48</v>
      </c>
      <c r="F5" s="13" t="s">
        <v>49</v>
      </c>
      <c r="G5" s="13" t="s">
        <v>50</v>
      </c>
    </row>
    <row r="6" spans="2:8" ht="21" customHeight="1" x14ac:dyDescent="0.2">
      <c r="B6" s="21">
        <v>42761</v>
      </c>
      <c r="C6" s="22">
        <v>448</v>
      </c>
      <c r="D6" s="21">
        <v>42045</v>
      </c>
      <c r="E6" s="22" t="s">
        <v>81</v>
      </c>
      <c r="F6" s="22" t="s">
        <v>36</v>
      </c>
      <c r="G6" s="22" t="s">
        <v>18</v>
      </c>
    </row>
    <row r="7" spans="2:8" ht="21" customHeight="1" x14ac:dyDescent="0.2">
      <c r="B7" s="21">
        <v>42788</v>
      </c>
      <c r="C7" s="22">
        <v>449</v>
      </c>
      <c r="D7" s="21">
        <v>42046</v>
      </c>
      <c r="E7" s="22" t="s">
        <v>82</v>
      </c>
      <c r="F7" s="22" t="s">
        <v>83</v>
      </c>
      <c r="G7" s="22" t="s">
        <v>63</v>
      </c>
    </row>
    <row r="8" spans="2:8" ht="21" customHeight="1" x14ac:dyDescent="0.2">
      <c r="B8" s="21">
        <v>42761</v>
      </c>
      <c r="C8" s="22">
        <v>452</v>
      </c>
      <c r="D8" s="21">
        <v>42060</v>
      </c>
      <c r="E8" s="22" t="s">
        <v>84</v>
      </c>
      <c r="F8" s="22" t="s">
        <v>85</v>
      </c>
      <c r="G8" s="22" t="s">
        <v>40</v>
      </c>
    </row>
    <row r="9" spans="2:8" ht="21" customHeight="1" x14ac:dyDescent="0.2">
      <c r="B9" s="21">
        <v>42808</v>
      </c>
      <c r="C9" s="22">
        <v>453</v>
      </c>
      <c r="D9" s="21">
        <v>42062</v>
      </c>
      <c r="E9" s="22" t="s">
        <v>86</v>
      </c>
      <c r="F9" s="22" t="s">
        <v>64</v>
      </c>
      <c r="G9" s="22" t="s">
        <v>30</v>
      </c>
    </row>
    <row r="10" spans="2:8" ht="21" customHeight="1" x14ac:dyDescent="0.2">
      <c r="B10" s="21">
        <v>42808</v>
      </c>
      <c r="C10" s="22">
        <v>454</v>
      </c>
      <c r="D10" s="21">
        <v>42066</v>
      </c>
      <c r="E10" s="22" t="s">
        <v>87</v>
      </c>
      <c r="F10" s="22" t="s">
        <v>88</v>
      </c>
      <c r="G10" s="22" t="s">
        <v>18</v>
      </c>
    </row>
    <row r="11" spans="2:8" ht="21" customHeight="1" x14ac:dyDescent="0.2">
      <c r="B11" s="21">
        <v>42788</v>
      </c>
      <c r="C11" s="22">
        <v>455</v>
      </c>
      <c r="D11" s="21">
        <v>42067</v>
      </c>
      <c r="E11" s="22" t="s">
        <v>89</v>
      </c>
      <c r="F11" s="22" t="s">
        <v>34</v>
      </c>
      <c r="G11" s="22" t="s">
        <v>32</v>
      </c>
    </row>
    <row r="12" spans="2:8" ht="21" customHeight="1" x14ac:dyDescent="0.2">
      <c r="B12" s="21">
        <v>42788</v>
      </c>
      <c r="C12" s="22">
        <v>456</v>
      </c>
      <c r="D12" s="21">
        <v>42067</v>
      </c>
      <c r="E12" s="22" t="s">
        <v>90</v>
      </c>
      <c r="F12" s="22" t="s">
        <v>39</v>
      </c>
      <c r="G12" s="22" t="s">
        <v>75</v>
      </c>
    </row>
    <row r="13" spans="2:8" ht="21" customHeight="1" x14ac:dyDescent="0.2">
      <c r="B13" s="21">
        <v>42808</v>
      </c>
      <c r="C13" s="22">
        <v>457</v>
      </c>
      <c r="D13" s="21">
        <v>42068</v>
      </c>
      <c r="E13" s="22" t="s">
        <v>91</v>
      </c>
      <c r="F13" s="22" t="s">
        <v>28</v>
      </c>
      <c r="G13" s="22" t="s">
        <v>29</v>
      </c>
    </row>
    <row r="14" spans="2:8" ht="21" customHeight="1" x14ac:dyDescent="0.2">
      <c r="B14" s="21">
        <v>42788</v>
      </c>
      <c r="C14" s="22">
        <v>458</v>
      </c>
      <c r="D14" s="21">
        <v>42076</v>
      </c>
      <c r="E14" s="22" t="s">
        <v>92</v>
      </c>
      <c r="F14" s="22" t="s">
        <v>31</v>
      </c>
      <c r="G14" s="22" t="s">
        <v>26</v>
      </c>
    </row>
    <row r="15" spans="2:8" ht="21" customHeight="1" x14ac:dyDescent="0.2">
      <c r="B15" s="21">
        <v>42761</v>
      </c>
      <c r="C15" s="22">
        <v>459</v>
      </c>
      <c r="D15" s="21">
        <v>42087</v>
      </c>
      <c r="E15" s="22" t="s">
        <v>93</v>
      </c>
      <c r="F15" s="22" t="s">
        <v>94</v>
      </c>
      <c r="G15" s="22" t="s">
        <v>72</v>
      </c>
    </row>
    <row r="16" spans="2:8" ht="21" customHeight="1" x14ac:dyDescent="0.2">
      <c r="B16" s="21">
        <v>42808</v>
      </c>
      <c r="C16" s="22">
        <v>460</v>
      </c>
      <c r="D16" s="21">
        <v>42089</v>
      </c>
      <c r="E16" s="22" t="s">
        <v>95</v>
      </c>
      <c r="F16" s="22" t="s">
        <v>79</v>
      </c>
      <c r="G16" s="22" t="s">
        <v>25</v>
      </c>
    </row>
    <row r="17" spans="2:7" ht="21" customHeight="1" x14ac:dyDescent="0.2">
      <c r="B17" s="21">
        <v>42788</v>
      </c>
      <c r="C17" s="22">
        <v>461</v>
      </c>
      <c r="D17" s="21">
        <v>42093</v>
      </c>
      <c r="E17" s="22" t="s">
        <v>96</v>
      </c>
      <c r="F17" s="22" t="s">
        <v>97</v>
      </c>
      <c r="G17" s="22" t="s">
        <v>98</v>
      </c>
    </row>
    <row r="18" spans="2:7" ht="21" customHeight="1" x14ac:dyDescent="0.2">
      <c r="B18" s="21">
        <v>42808</v>
      </c>
      <c r="C18" s="22">
        <v>462</v>
      </c>
      <c r="D18" s="21">
        <v>42104</v>
      </c>
      <c r="E18" s="22" t="s">
        <v>99</v>
      </c>
      <c r="F18" s="22" t="s">
        <v>100</v>
      </c>
      <c r="G18" s="22" t="s">
        <v>78</v>
      </c>
    </row>
    <row r="19" spans="2:7" ht="21" customHeight="1" x14ac:dyDescent="0.2">
      <c r="B19" s="21">
        <v>42808</v>
      </c>
      <c r="C19" s="22">
        <v>463</v>
      </c>
      <c r="D19" s="21">
        <v>42110</v>
      </c>
      <c r="E19" s="22" t="s">
        <v>101</v>
      </c>
      <c r="F19" s="22" t="s">
        <v>102</v>
      </c>
      <c r="G19" s="22" t="s">
        <v>69</v>
      </c>
    </row>
    <row r="20" spans="2:7" ht="21" customHeight="1" x14ac:dyDescent="0.2">
      <c r="B20" s="21">
        <v>42761</v>
      </c>
      <c r="C20" s="22">
        <v>464</v>
      </c>
      <c r="D20" s="21">
        <v>42111</v>
      </c>
      <c r="E20" s="22" t="s">
        <v>103</v>
      </c>
      <c r="F20" s="22" t="s">
        <v>36</v>
      </c>
      <c r="G20" s="22" t="s">
        <v>41</v>
      </c>
    </row>
    <row r="21" spans="2:7" ht="21" customHeight="1" x14ac:dyDescent="0.2">
      <c r="B21" s="21">
        <v>42808</v>
      </c>
      <c r="C21" s="22">
        <v>465</v>
      </c>
      <c r="D21" s="21">
        <v>42115</v>
      </c>
      <c r="E21" s="22" t="s">
        <v>104</v>
      </c>
      <c r="F21" s="22" t="s">
        <v>61</v>
      </c>
      <c r="G21" s="22" t="s">
        <v>105</v>
      </c>
    </row>
    <row r="22" spans="2:7" ht="21" customHeight="1" x14ac:dyDescent="0.2">
      <c r="B22" s="21">
        <v>42808</v>
      </c>
      <c r="C22" s="22">
        <v>466</v>
      </c>
      <c r="D22" s="21">
        <v>42115</v>
      </c>
      <c r="E22" s="22" t="s">
        <v>106</v>
      </c>
      <c r="F22" s="22" t="s">
        <v>73</v>
      </c>
      <c r="G22" s="22" t="s">
        <v>21</v>
      </c>
    </row>
    <row r="23" spans="2:7" ht="21" customHeight="1" x14ac:dyDescent="0.2">
      <c r="B23" s="21">
        <v>42808</v>
      </c>
      <c r="C23" s="22">
        <v>467</v>
      </c>
      <c r="D23" s="21">
        <v>42115</v>
      </c>
      <c r="E23" s="22" t="s">
        <v>106</v>
      </c>
      <c r="F23" s="22" t="s">
        <v>31</v>
      </c>
      <c r="G23" s="22" t="s">
        <v>38</v>
      </c>
    </row>
    <row r="24" spans="2:7" ht="21" customHeight="1" x14ac:dyDescent="0.2">
      <c r="B24" s="21">
        <v>42788</v>
      </c>
      <c r="C24" s="22">
        <v>468</v>
      </c>
      <c r="D24" s="21">
        <v>42132</v>
      </c>
      <c r="E24" s="26" t="s">
        <v>107</v>
      </c>
      <c r="F24" s="26" t="s">
        <v>19</v>
      </c>
      <c r="G24" s="26" t="s">
        <v>20</v>
      </c>
    </row>
    <row r="25" spans="2:7" ht="21" customHeight="1" x14ac:dyDescent="0.2">
      <c r="B25" s="21">
        <v>42761</v>
      </c>
      <c r="C25" s="22">
        <v>469</v>
      </c>
      <c r="D25" s="21">
        <v>42132</v>
      </c>
      <c r="E25" s="22" t="s">
        <v>108</v>
      </c>
      <c r="F25" s="22" t="s">
        <v>65</v>
      </c>
      <c r="G25" s="22" t="s">
        <v>109</v>
      </c>
    </row>
    <row r="26" spans="2:7" ht="21" customHeight="1" x14ac:dyDescent="0.2">
      <c r="B26" s="21">
        <v>42808</v>
      </c>
      <c r="C26" s="22">
        <v>470</v>
      </c>
      <c r="D26" s="21">
        <v>42150</v>
      </c>
      <c r="E26" s="22" t="s">
        <v>110</v>
      </c>
      <c r="F26" s="22" t="s">
        <v>37</v>
      </c>
      <c r="G26" s="22" t="s">
        <v>22</v>
      </c>
    </row>
    <row r="27" spans="2:7" ht="21" customHeight="1" x14ac:dyDescent="0.2">
      <c r="B27" s="21">
        <v>42808</v>
      </c>
      <c r="C27" s="22">
        <v>471</v>
      </c>
      <c r="D27" s="21">
        <v>42142</v>
      </c>
      <c r="E27" s="22" t="s">
        <v>111</v>
      </c>
      <c r="F27" s="22" t="s">
        <v>33</v>
      </c>
      <c r="G27" s="22" t="s">
        <v>24</v>
      </c>
    </row>
    <row r="28" spans="2:7" ht="21" customHeight="1" x14ac:dyDescent="0.2">
      <c r="B28" s="21">
        <v>42761</v>
      </c>
      <c r="C28" s="22">
        <v>472</v>
      </c>
      <c r="D28" s="21">
        <v>42160</v>
      </c>
      <c r="E28" s="22" t="s">
        <v>112</v>
      </c>
      <c r="F28" s="22" t="s">
        <v>94</v>
      </c>
      <c r="G28" s="22" t="s">
        <v>68</v>
      </c>
    </row>
    <row r="29" spans="2:7" ht="21" customHeight="1" x14ac:dyDescent="0.2">
      <c r="B29" s="21">
        <v>42808</v>
      </c>
      <c r="C29" s="22">
        <v>473</v>
      </c>
      <c r="D29" s="21">
        <v>42179</v>
      </c>
      <c r="E29" s="22" t="s">
        <v>113</v>
      </c>
      <c r="F29" s="22" t="s">
        <v>114</v>
      </c>
      <c r="G29" s="22" t="s">
        <v>42</v>
      </c>
    </row>
    <row r="30" spans="2:7" ht="21" customHeight="1" x14ac:dyDescent="0.2">
      <c r="B30" s="21">
        <v>42788</v>
      </c>
      <c r="C30" s="22">
        <v>474</v>
      </c>
      <c r="D30" s="21">
        <v>42179</v>
      </c>
      <c r="E30" s="22" t="s">
        <v>115</v>
      </c>
      <c r="F30" s="22" t="s">
        <v>114</v>
      </c>
      <c r="G30" s="22" t="s">
        <v>67</v>
      </c>
    </row>
    <row r="31" spans="2:7" ht="21" customHeight="1" x14ac:dyDescent="0.2">
      <c r="B31" s="21">
        <v>42808</v>
      </c>
      <c r="C31" s="22">
        <v>475</v>
      </c>
      <c r="D31" s="21">
        <v>42179</v>
      </c>
      <c r="E31" s="22" t="s">
        <v>116</v>
      </c>
      <c r="F31" s="22" t="s">
        <v>117</v>
      </c>
      <c r="G31" s="22" t="s">
        <v>24</v>
      </c>
    </row>
    <row r="32" spans="2:7" ht="21" customHeight="1" x14ac:dyDescent="0.2">
      <c r="B32" s="21">
        <v>42788</v>
      </c>
      <c r="C32" s="22">
        <v>476</v>
      </c>
      <c r="D32" s="21">
        <v>42213</v>
      </c>
      <c r="E32" s="22" t="s">
        <v>118</v>
      </c>
      <c r="F32" s="22" t="s">
        <v>119</v>
      </c>
      <c r="G32" s="22" t="s">
        <v>66</v>
      </c>
    </row>
    <row r="33" spans="2:7" ht="21" customHeight="1" x14ac:dyDescent="0.2">
      <c r="B33" s="21">
        <v>42761</v>
      </c>
      <c r="C33" s="22">
        <v>477</v>
      </c>
      <c r="D33" s="21">
        <v>42219</v>
      </c>
      <c r="E33" s="22" t="s">
        <v>120</v>
      </c>
      <c r="F33" s="22" t="s">
        <v>121</v>
      </c>
      <c r="G33" s="22" t="s">
        <v>26</v>
      </c>
    </row>
    <row r="34" spans="2:7" ht="21" customHeight="1" x14ac:dyDescent="0.2">
      <c r="B34" s="21">
        <v>42761</v>
      </c>
      <c r="C34" s="22">
        <v>478</v>
      </c>
      <c r="D34" s="21">
        <v>42222</v>
      </c>
      <c r="E34" s="22" t="s">
        <v>122</v>
      </c>
      <c r="F34" s="22" t="s">
        <v>123</v>
      </c>
      <c r="G34" s="22" t="s">
        <v>124</v>
      </c>
    </row>
    <row r="35" spans="2:7" ht="21" customHeight="1" x14ac:dyDescent="0.2">
      <c r="B35" s="21">
        <v>42761</v>
      </c>
      <c r="C35" s="22">
        <v>479</v>
      </c>
      <c r="D35" s="21">
        <v>42223</v>
      </c>
      <c r="E35" s="22" t="s">
        <v>125</v>
      </c>
      <c r="F35" s="22" t="s">
        <v>126</v>
      </c>
      <c r="G35" s="22" t="s">
        <v>127</v>
      </c>
    </row>
    <row r="36" spans="2:7" ht="21" customHeight="1" x14ac:dyDescent="0.2">
      <c r="B36" s="21">
        <v>42788</v>
      </c>
      <c r="C36" s="22">
        <v>480</v>
      </c>
      <c r="D36" s="21">
        <v>42237</v>
      </c>
      <c r="E36" s="22" t="s">
        <v>128</v>
      </c>
      <c r="F36" s="22" t="s">
        <v>129</v>
      </c>
      <c r="G36" s="22" t="s">
        <v>32</v>
      </c>
    </row>
    <row r="37" spans="2:7" ht="21" customHeight="1" x14ac:dyDescent="0.2">
      <c r="B37" s="21">
        <v>42788</v>
      </c>
      <c r="C37" s="22">
        <v>481</v>
      </c>
      <c r="D37" s="21">
        <v>42240</v>
      </c>
      <c r="E37" s="22" t="s">
        <v>130</v>
      </c>
      <c r="F37" s="22" t="s">
        <v>71</v>
      </c>
      <c r="G37" s="22" t="s">
        <v>23</v>
      </c>
    </row>
    <row r="38" spans="2:7" ht="21" customHeight="1" x14ac:dyDescent="0.2">
      <c r="B38" s="21">
        <v>42761</v>
      </c>
      <c r="C38" s="22">
        <v>482</v>
      </c>
      <c r="D38" s="21">
        <v>42254</v>
      </c>
      <c r="E38" s="22" t="s">
        <v>131</v>
      </c>
      <c r="F38" s="22" t="s">
        <v>132</v>
      </c>
      <c r="G38" s="22" t="s">
        <v>43</v>
      </c>
    </row>
    <row r="39" spans="2:7" ht="21" customHeight="1" x14ac:dyDescent="0.2">
      <c r="B39" s="21">
        <v>42761</v>
      </c>
      <c r="C39" s="22">
        <v>483</v>
      </c>
      <c r="D39" s="21">
        <v>42254</v>
      </c>
      <c r="E39" s="22" t="s">
        <v>133</v>
      </c>
      <c r="F39" s="22" t="s">
        <v>62</v>
      </c>
      <c r="G39" s="22" t="s">
        <v>134</v>
      </c>
    </row>
    <row r="40" spans="2:7" ht="21" customHeight="1" x14ac:dyDescent="0.2">
      <c r="B40" s="21">
        <v>42808</v>
      </c>
      <c r="C40" s="22">
        <v>484</v>
      </c>
      <c r="D40" s="21">
        <v>42257</v>
      </c>
      <c r="E40" s="22" t="s">
        <v>135</v>
      </c>
      <c r="F40" s="22" t="s">
        <v>60</v>
      </c>
      <c r="G40" s="22" t="s">
        <v>24</v>
      </c>
    </row>
    <row r="41" spans="2:7" ht="21" customHeight="1" x14ac:dyDescent="0.2">
      <c r="B41" s="21">
        <v>42808</v>
      </c>
      <c r="C41" s="22">
        <v>485</v>
      </c>
      <c r="D41" s="21">
        <v>42262</v>
      </c>
      <c r="E41" s="22" t="s">
        <v>136</v>
      </c>
      <c r="F41" s="22" t="s">
        <v>137</v>
      </c>
      <c r="G41" s="22" t="s">
        <v>43</v>
      </c>
    </row>
    <row r="42" spans="2:7" ht="21" customHeight="1" x14ac:dyDescent="0.2">
      <c r="B42" s="21">
        <v>42788</v>
      </c>
      <c r="C42" s="22">
        <v>487</v>
      </c>
      <c r="D42" s="21">
        <v>42270</v>
      </c>
      <c r="E42" s="22" t="s">
        <v>138</v>
      </c>
      <c r="F42" s="22" t="s">
        <v>74</v>
      </c>
      <c r="G42" s="22" t="s">
        <v>139</v>
      </c>
    </row>
    <row r="43" spans="2:7" ht="21" customHeight="1" x14ac:dyDescent="0.2">
      <c r="B43" s="21">
        <v>42788</v>
      </c>
      <c r="C43" s="22">
        <v>488</v>
      </c>
      <c r="D43" s="21">
        <v>42270</v>
      </c>
      <c r="E43" s="22" t="s">
        <v>140</v>
      </c>
      <c r="F43" s="22" t="s">
        <v>76</v>
      </c>
      <c r="G43" s="22" t="s">
        <v>75</v>
      </c>
    </row>
    <row r="44" spans="2:7" ht="21" customHeight="1" x14ac:dyDescent="0.2">
      <c r="B44" s="21">
        <v>42761</v>
      </c>
      <c r="C44" s="22">
        <v>489</v>
      </c>
      <c r="D44" s="21">
        <v>42270</v>
      </c>
      <c r="E44" s="22" t="s">
        <v>141</v>
      </c>
      <c r="F44" s="22" t="s">
        <v>142</v>
      </c>
      <c r="G44" s="22" t="s">
        <v>42</v>
      </c>
    </row>
    <row r="45" spans="2:7" ht="21" customHeight="1" x14ac:dyDescent="0.2">
      <c r="B45" s="21">
        <v>42808</v>
      </c>
      <c r="C45" s="22">
        <v>490</v>
      </c>
      <c r="D45" s="21">
        <v>42272</v>
      </c>
      <c r="E45" s="22" t="s">
        <v>143</v>
      </c>
      <c r="F45" s="22" t="s">
        <v>70</v>
      </c>
      <c r="G45" s="22" t="s">
        <v>144</v>
      </c>
    </row>
    <row r="46" spans="2:7" ht="21" customHeight="1" x14ac:dyDescent="0.2">
      <c r="B46" s="21">
        <v>42808</v>
      </c>
      <c r="C46" s="22">
        <v>491</v>
      </c>
      <c r="D46" s="21">
        <v>42283</v>
      </c>
      <c r="E46" s="22" t="s">
        <v>145</v>
      </c>
      <c r="F46" s="22" t="s">
        <v>35</v>
      </c>
      <c r="G46" s="22" t="s">
        <v>25</v>
      </c>
    </row>
    <row r="47" spans="2:7" ht="21" customHeight="1" x14ac:dyDescent="0.2">
      <c r="B47" s="21">
        <v>42788</v>
      </c>
      <c r="C47" s="22">
        <v>492</v>
      </c>
      <c r="D47" s="21">
        <v>42283</v>
      </c>
      <c r="E47" s="22" t="s">
        <v>146</v>
      </c>
      <c r="F47" s="22" t="s">
        <v>147</v>
      </c>
      <c r="G47" s="22" t="s">
        <v>26</v>
      </c>
    </row>
    <row r="48" spans="2:7" ht="21" customHeight="1" x14ac:dyDescent="0.2">
      <c r="B48" s="21">
        <v>42788</v>
      </c>
      <c r="C48" s="22">
        <v>493</v>
      </c>
      <c r="D48" s="21">
        <v>42289</v>
      </c>
      <c r="E48" s="22" t="s">
        <v>148</v>
      </c>
      <c r="F48" s="22" t="s">
        <v>79</v>
      </c>
      <c r="G48" s="22" t="s">
        <v>22</v>
      </c>
    </row>
    <row r="49" spans="2:7" ht="21" customHeight="1" x14ac:dyDescent="0.2">
      <c r="B49" s="21">
        <v>42761</v>
      </c>
      <c r="C49" s="22">
        <v>495</v>
      </c>
      <c r="D49" s="21">
        <v>42290</v>
      </c>
      <c r="E49" s="22" t="s">
        <v>149</v>
      </c>
      <c r="F49" s="22" t="s">
        <v>77</v>
      </c>
      <c r="G49" s="22" t="s">
        <v>17</v>
      </c>
    </row>
    <row r="50" spans="2:7" ht="21" customHeight="1" x14ac:dyDescent="0.2">
      <c r="B50" s="21">
        <v>42788</v>
      </c>
      <c r="C50" s="22">
        <v>496</v>
      </c>
      <c r="D50" s="21">
        <v>42290</v>
      </c>
      <c r="E50" s="22" t="s">
        <v>150</v>
      </c>
      <c r="F50" s="22" t="s">
        <v>151</v>
      </c>
      <c r="G50" s="22" t="s">
        <v>152</v>
      </c>
    </row>
    <row r="51" spans="2:7" ht="21" customHeight="1" x14ac:dyDescent="0.2">
      <c r="B51" s="21">
        <v>42788</v>
      </c>
      <c r="C51" s="22">
        <v>497</v>
      </c>
      <c r="D51" s="21">
        <v>42290</v>
      </c>
      <c r="E51" s="22" t="s">
        <v>153</v>
      </c>
      <c r="F51" s="22" t="s">
        <v>33</v>
      </c>
      <c r="G51" s="22" t="s">
        <v>22</v>
      </c>
    </row>
    <row r="52" spans="2:7" ht="21" customHeight="1" x14ac:dyDescent="0.2">
      <c r="B52" s="21">
        <v>42788</v>
      </c>
      <c r="C52" s="22">
        <v>498</v>
      </c>
      <c r="D52" s="21">
        <v>42320</v>
      </c>
      <c r="E52" s="22" t="s">
        <v>154</v>
      </c>
      <c r="F52" s="22" t="s">
        <v>155</v>
      </c>
      <c r="G52" s="22" t="s">
        <v>44</v>
      </c>
    </row>
    <row r="53" spans="2:7" ht="21" customHeight="1" x14ac:dyDescent="0.2">
      <c r="B53" s="21">
        <v>42761</v>
      </c>
      <c r="C53" s="22">
        <v>499</v>
      </c>
      <c r="D53" s="21">
        <v>42321</v>
      </c>
      <c r="E53" s="22" t="s">
        <v>156</v>
      </c>
      <c r="F53" s="22" t="s">
        <v>155</v>
      </c>
      <c r="G53" s="22" t="s">
        <v>26</v>
      </c>
    </row>
    <row r="54" spans="2:7" ht="21" customHeight="1" x14ac:dyDescent="0.2">
      <c r="B54" s="21">
        <v>42788</v>
      </c>
      <c r="C54" s="22">
        <v>500</v>
      </c>
      <c r="D54" s="21">
        <v>42340</v>
      </c>
      <c r="E54" s="22" t="s">
        <v>157</v>
      </c>
      <c r="F54" s="22" t="s">
        <v>158</v>
      </c>
      <c r="G54" s="22" t="s">
        <v>27</v>
      </c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2"/>
      <c r="F68" s="22"/>
      <c r="G68" s="22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6"/>
      <c r="F71" s="26"/>
      <c r="G71" s="26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1"/>
      <c r="E85" s="22"/>
      <c r="F85" s="22"/>
      <c r="G85" s="22"/>
    </row>
    <row r="86" spans="2:7" ht="21" customHeight="1" x14ac:dyDescent="0.2">
      <c r="B86" s="21"/>
      <c r="C86" s="22"/>
      <c r="D86" s="21"/>
      <c r="E86" s="22"/>
      <c r="F86" s="22"/>
      <c r="G86" s="22"/>
    </row>
    <row r="87" spans="2:7" ht="21" customHeight="1" x14ac:dyDescent="0.2">
      <c r="B87" s="21"/>
      <c r="C87" s="22"/>
      <c r="D87" s="21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7"/>
      <c r="E93" s="22"/>
      <c r="F93" s="22"/>
      <c r="G93" s="22"/>
    </row>
    <row r="94" spans="2:7" ht="21" customHeight="1" x14ac:dyDescent="0.2">
      <c r="B94" s="21"/>
      <c r="C94" s="22"/>
      <c r="D94" s="27"/>
      <c r="E94" s="22"/>
      <c r="F94" s="22"/>
      <c r="G94" s="22"/>
    </row>
    <row r="95" spans="2:7" ht="21" customHeight="1" x14ac:dyDescent="0.2">
      <c r="B95" s="21"/>
      <c r="C95" s="22"/>
      <c r="D95" s="27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  <row r="457" spans="2:7" ht="21" customHeight="1" x14ac:dyDescent="0.2">
      <c r="B457" s="21"/>
      <c r="C457" s="22"/>
      <c r="D457" s="21"/>
      <c r="E457" s="22"/>
      <c r="F457" s="22"/>
      <c r="G457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opLeftCell="A13" workbookViewId="0">
      <selection activeCell="G11" sqref="G11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55</v>
      </c>
      <c r="J1" s="18">
        <v>189</v>
      </c>
    </row>
    <row r="2" spans="2:14" customFormat="1" ht="36.75" x14ac:dyDescent="0.7">
      <c r="B2" s="11" t="s">
        <v>51</v>
      </c>
      <c r="C2" s="1"/>
      <c r="D2" s="1"/>
      <c r="E2" s="1"/>
      <c r="H2" s="19"/>
      <c r="I2" s="18" t="s">
        <v>56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1 квартал 2017 года</v>
      </c>
      <c r="H3" s="19"/>
      <c r="I3" s="18" t="s">
        <v>52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46</v>
      </c>
      <c r="C5" s="16" t="s">
        <v>47</v>
      </c>
      <c r="D5" s="16" t="s">
        <v>48</v>
      </c>
      <c r="E5" s="14" t="s">
        <v>49</v>
      </c>
      <c r="F5" s="14" t="s">
        <v>50</v>
      </c>
      <c r="G5" s="14" t="s">
        <v>53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2">
        <v>448</v>
      </c>
      <c r="C6" s="21">
        <v>42045</v>
      </c>
      <c r="D6" s="22" t="s">
        <v>81</v>
      </c>
      <c r="E6" s="22" t="s">
        <v>36</v>
      </c>
      <c r="F6" s="22" t="s">
        <v>18</v>
      </c>
      <c r="G6" s="25" t="s">
        <v>55</v>
      </c>
    </row>
    <row r="7" spans="2:14" customFormat="1" ht="27.6" customHeight="1" x14ac:dyDescent="0.2">
      <c r="B7" s="22">
        <v>449</v>
      </c>
      <c r="C7" s="21">
        <v>42046</v>
      </c>
      <c r="D7" s="22" t="s">
        <v>82</v>
      </c>
      <c r="E7" s="22" t="s">
        <v>83</v>
      </c>
      <c r="F7" s="22" t="s">
        <v>63</v>
      </c>
      <c r="G7" s="25" t="s">
        <v>55</v>
      </c>
      <c r="I7" s="12"/>
      <c r="J7" s="12"/>
    </row>
    <row r="8" spans="2:14" customFormat="1" ht="27.6" customHeight="1" x14ac:dyDescent="0.2">
      <c r="B8" s="22">
        <v>452</v>
      </c>
      <c r="C8" s="21">
        <v>42060</v>
      </c>
      <c r="D8" s="22" t="s">
        <v>84</v>
      </c>
      <c r="E8" s="22" t="s">
        <v>85</v>
      </c>
      <c r="F8" s="22" t="s">
        <v>40</v>
      </c>
      <c r="G8" s="25" t="s">
        <v>55</v>
      </c>
    </row>
    <row r="9" spans="2:14" customFormat="1" ht="27.6" customHeight="1" x14ac:dyDescent="0.2">
      <c r="B9" s="22">
        <v>453</v>
      </c>
      <c r="C9" s="21">
        <v>42062</v>
      </c>
      <c r="D9" s="22" t="s">
        <v>86</v>
      </c>
      <c r="E9" s="22" t="s">
        <v>64</v>
      </c>
      <c r="F9" s="22" t="s">
        <v>30</v>
      </c>
      <c r="G9" s="25" t="s">
        <v>55</v>
      </c>
    </row>
    <row r="10" spans="2:14" customFormat="1" ht="27.6" customHeight="1" x14ac:dyDescent="0.2">
      <c r="B10" s="22">
        <v>454</v>
      </c>
      <c r="C10" s="21">
        <v>42066</v>
      </c>
      <c r="D10" s="22" t="s">
        <v>87</v>
      </c>
      <c r="E10" s="22" t="s">
        <v>88</v>
      </c>
      <c r="F10" s="22" t="s">
        <v>18</v>
      </c>
      <c r="G10" s="25" t="s">
        <v>55</v>
      </c>
    </row>
    <row r="11" spans="2:14" customFormat="1" ht="27.6" customHeight="1" x14ac:dyDescent="0.2">
      <c r="B11" s="22">
        <v>455</v>
      </c>
      <c r="C11" s="21">
        <v>42067</v>
      </c>
      <c r="D11" s="22" t="s">
        <v>89</v>
      </c>
      <c r="E11" s="22" t="s">
        <v>34</v>
      </c>
      <c r="F11" s="22" t="s">
        <v>32</v>
      </c>
      <c r="G11" s="25" t="s">
        <v>57</v>
      </c>
    </row>
    <row r="12" spans="2:14" customFormat="1" ht="27.6" customHeight="1" x14ac:dyDescent="0.2">
      <c r="B12" s="22">
        <v>456</v>
      </c>
      <c r="C12" s="21">
        <v>42067</v>
      </c>
      <c r="D12" s="22" t="s">
        <v>90</v>
      </c>
      <c r="E12" s="22" t="s">
        <v>39</v>
      </c>
      <c r="F12" s="22" t="s">
        <v>75</v>
      </c>
      <c r="G12" s="25" t="s">
        <v>55</v>
      </c>
    </row>
    <row r="13" spans="2:14" customFormat="1" ht="27.6" customHeight="1" x14ac:dyDescent="0.2">
      <c r="B13" s="22">
        <v>457</v>
      </c>
      <c r="C13" s="21">
        <v>42068</v>
      </c>
      <c r="D13" s="22" t="s">
        <v>91</v>
      </c>
      <c r="E13" s="22" t="s">
        <v>28</v>
      </c>
      <c r="F13" s="22" t="s">
        <v>29</v>
      </c>
      <c r="G13" s="25" t="s">
        <v>57</v>
      </c>
    </row>
    <row r="14" spans="2:14" customFormat="1" ht="27.6" customHeight="1" x14ac:dyDescent="0.2">
      <c r="B14" s="22">
        <v>458</v>
      </c>
      <c r="C14" s="21">
        <v>42076</v>
      </c>
      <c r="D14" s="22" t="s">
        <v>92</v>
      </c>
      <c r="E14" s="22" t="s">
        <v>31</v>
      </c>
      <c r="F14" s="22" t="s">
        <v>26</v>
      </c>
      <c r="G14" s="25" t="s">
        <v>55</v>
      </c>
    </row>
    <row r="15" spans="2:14" customFormat="1" ht="27.6" customHeight="1" x14ac:dyDescent="0.2">
      <c r="B15" s="22">
        <v>459</v>
      </c>
      <c r="C15" s="21">
        <v>42087</v>
      </c>
      <c r="D15" s="22" t="s">
        <v>93</v>
      </c>
      <c r="E15" s="22" t="s">
        <v>94</v>
      </c>
      <c r="F15" s="22" t="s">
        <v>72</v>
      </c>
      <c r="G15" s="25" t="s">
        <v>55</v>
      </c>
    </row>
    <row r="16" spans="2:14" customFormat="1" ht="27.6" customHeight="1" x14ac:dyDescent="0.2">
      <c r="B16" s="22">
        <v>460</v>
      </c>
      <c r="C16" s="21">
        <v>42089</v>
      </c>
      <c r="D16" s="22" t="s">
        <v>95</v>
      </c>
      <c r="E16" s="22" t="s">
        <v>79</v>
      </c>
      <c r="F16" s="22" t="s">
        <v>25</v>
      </c>
      <c r="G16" s="25" t="s">
        <v>55</v>
      </c>
    </row>
    <row r="17" spans="2:7" customFormat="1" ht="27.6" customHeight="1" x14ac:dyDescent="0.2">
      <c r="B17" s="22">
        <v>461</v>
      </c>
      <c r="C17" s="21">
        <v>42093</v>
      </c>
      <c r="D17" s="22" t="s">
        <v>96</v>
      </c>
      <c r="E17" s="22" t="s">
        <v>97</v>
      </c>
      <c r="F17" s="22" t="s">
        <v>98</v>
      </c>
      <c r="G17" s="25" t="s">
        <v>55</v>
      </c>
    </row>
    <row r="18" spans="2:7" customFormat="1" ht="27.6" customHeight="1" x14ac:dyDescent="0.2">
      <c r="B18" s="22">
        <v>462</v>
      </c>
      <c r="C18" s="21">
        <v>42104</v>
      </c>
      <c r="D18" s="22" t="s">
        <v>99</v>
      </c>
      <c r="E18" s="22" t="s">
        <v>100</v>
      </c>
      <c r="F18" s="22" t="s">
        <v>78</v>
      </c>
      <c r="G18" s="25" t="s">
        <v>55</v>
      </c>
    </row>
    <row r="19" spans="2:7" customFormat="1" ht="27.6" customHeight="1" x14ac:dyDescent="0.2">
      <c r="B19" s="22">
        <v>463</v>
      </c>
      <c r="C19" s="21">
        <v>42110</v>
      </c>
      <c r="D19" s="22" t="s">
        <v>101</v>
      </c>
      <c r="E19" s="22" t="s">
        <v>102</v>
      </c>
      <c r="F19" s="22" t="s">
        <v>69</v>
      </c>
      <c r="G19" s="25" t="s">
        <v>55</v>
      </c>
    </row>
    <row r="20" spans="2:7" customFormat="1" ht="27.6" customHeight="1" x14ac:dyDescent="0.2">
      <c r="B20" s="22">
        <v>464</v>
      </c>
      <c r="C20" s="21">
        <v>42111</v>
      </c>
      <c r="D20" s="22" t="s">
        <v>103</v>
      </c>
      <c r="E20" s="22" t="s">
        <v>36</v>
      </c>
      <c r="F20" s="22" t="s">
        <v>41</v>
      </c>
      <c r="G20" s="25" t="s">
        <v>57</v>
      </c>
    </row>
    <row r="21" spans="2:7" customFormat="1" ht="27.6" customHeight="1" x14ac:dyDescent="0.2">
      <c r="B21" s="22">
        <v>465</v>
      </c>
      <c r="C21" s="21">
        <v>42115</v>
      </c>
      <c r="D21" s="22" t="s">
        <v>104</v>
      </c>
      <c r="E21" s="22" t="s">
        <v>61</v>
      </c>
      <c r="F21" s="22" t="s">
        <v>105</v>
      </c>
      <c r="G21" s="25" t="s">
        <v>55</v>
      </c>
    </row>
    <row r="22" spans="2:7" customFormat="1" ht="27.6" customHeight="1" x14ac:dyDescent="0.2">
      <c r="B22" s="22">
        <v>466</v>
      </c>
      <c r="C22" s="21">
        <v>42115</v>
      </c>
      <c r="D22" s="22" t="s">
        <v>106</v>
      </c>
      <c r="E22" s="22" t="s">
        <v>73</v>
      </c>
      <c r="F22" s="22" t="s">
        <v>21</v>
      </c>
      <c r="G22" s="25" t="s">
        <v>55</v>
      </c>
    </row>
    <row r="23" spans="2:7" customFormat="1" ht="27.6" customHeight="1" x14ac:dyDescent="0.2">
      <c r="B23" s="22">
        <v>467</v>
      </c>
      <c r="C23" s="21">
        <v>42115</v>
      </c>
      <c r="D23" s="22" t="s">
        <v>106</v>
      </c>
      <c r="E23" s="22" t="s">
        <v>31</v>
      </c>
      <c r="F23" s="22" t="s">
        <v>38</v>
      </c>
      <c r="G23" s="25" t="s">
        <v>55</v>
      </c>
    </row>
    <row r="24" spans="2:7" customFormat="1" ht="27.6" customHeight="1" x14ac:dyDescent="0.2">
      <c r="B24" s="22">
        <v>468</v>
      </c>
      <c r="C24" s="21">
        <v>42132</v>
      </c>
      <c r="D24" s="26" t="s">
        <v>107</v>
      </c>
      <c r="E24" s="26" t="s">
        <v>19</v>
      </c>
      <c r="F24" s="26" t="s">
        <v>20</v>
      </c>
      <c r="G24" s="25" t="s">
        <v>55</v>
      </c>
    </row>
    <row r="25" spans="2:7" customFormat="1" ht="27.6" customHeight="1" x14ac:dyDescent="0.2">
      <c r="B25" s="22">
        <v>469</v>
      </c>
      <c r="C25" s="21">
        <v>42132</v>
      </c>
      <c r="D25" s="22" t="s">
        <v>108</v>
      </c>
      <c r="E25" s="22" t="s">
        <v>65</v>
      </c>
      <c r="F25" s="22" t="s">
        <v>109</v>
      </c>
      <c r="G25" s="25" t="s">
        <v>55</v>
      </c>
    </row>
    <row r="26" spans="2:7" customFormat="1" ht="27.6" customHeight="1" x14ac:dyDescent="0.2">
      <c r="B26" s="22">
        <v>470</v>
      </c>
      <c r="C26" s="21">
        <v>42150</v>
      </c>
      <c r="D26" s="22" t="s">
        <v>110</v>
      </c>
      <c r="E26" s="22" t="s">
        <v>37</v>
      </c>
      <c r="F26" s="22" t="s">
        <v>22</v>
      </c>
      <c r="G26" s="25" t="s">
        <v>55</v>
      </c>
    </row>
    <row r="27" spans="2:7" customFormat="1" ht="27.6" customHeight="1" x14ac:dyDescent="0.2">
      <c r="B27" s="22">
        <v>471</v>
      </c>
      <c r="C27" s="21">
        <v>42142</v>
      </c>
      <c r="D27" s="22" t="s">
        <v>111</v>
      </c>
      <c r="E27" s="22" t="s">
        <v>33</v>
      </c>
      <c r="F27" s="22" t="s">
        <v>24</v>
      </c>
      <c r="G27" s="25" t="s">
        <v>55</v>
      </c>
    </row>
    <row r="28" spans="2:7" customFormat="1" ht="27.6" customHeight="1" x14ac:dyDescent="0.2">
      <c r="B28" s="22">
        <v>472</v>
      </c>
      <c r="C28" s="21">
        <v>42160</v>
      </c>
      <c r="D28" s="22" t="s">
        <v>112</v>
      </c>
      <c r="E28" s="22" t="s">
        <v>94</v>
      </c>
      <c r="F28" s="22" t="s">
        <v>68</v>
      </c>
      <c r="G28" s="25" t="s">
        <v>55</v>
      </c>
    </row>
    <row r="29" spans="2:7" customFormat="1" ht="27.6" customHeight="1" x14ac:dyDescent="0.2">
      <c r="B29" s="22">
        <v>473</v>
      </c>
      <c r="C29" s="21">
        <v>42179</v>
      </c>
      <c r="D29" s="22" t="s">
        <v>113</v>
      </c>
      <c r="E29" s="22" t="s">
        <v>114</v>
      </c>
      <c r="F29" s="22" t="s">
        <v>42</v>
      </c>
      <c r="G29" s="25" t="s">
        <v>55</v>
      </c>
    </row>
    <row r="30" spans="2:7" customFormat="1" ht="27.6" customHeight="1" x14ac:dyDescent="0.2">
      <c r="B30" s="22">
        <v>474</v>
      </c>
      <c r="C30" s="21">
        <v>42179</v>
      </c>
      <c r="D30" s="22" t="s">
        <v>115</v>
      </c>
      <c r="E30" s="22" t="s">
        <v>114</v>
      </c>
      <c r="F30" s="22" t="s">
        <v>67</v>
      </c>
      <c r="G30" s="25" t="s">
        <v>55</v>
      </c>
    </row>
    <row r="31" spans="2:7" customFormat="1" ht="27.6" customHeight="1" x14ac:dyDescent="0.2">
      <c r="B31" s="22">
        <v>475</v>
      </c>
      <c r="C31" s="21">
        <v>42179</v>
      </c>
      <c r="D31" s="22" t="s">
        <v>116</v>
      </c>
      <c r="E31" s="22" t="s">
        <v>117</v>
      </c>
      <c r="F31" s="22" t="s">
        <v>24</v>
      </c>
      <c r="G31" s="25" t="s">
        <v>55</v>
      </c>
    </row>
    <row r="32" spans="2:7" customFormat="1" ht="27.6" customHeight="1" x14ac:dyDescent="0.2">
      <c r="B32" s="22">
        <v>476</v>
      </c>
      <c r="C32" s="21">
        <v>42213</v>
      </c>
      <c r="D32" s="22" t="s">
        <v>118</v>
      </c>
      <c r="E32" s="22" t="s">
        <v>119</v>
      </c>
      <c r="F32" s="22" t="s">
        <v>66</v>
      </c>
      <c r="G32" s="25" t="s">
        <v>55</v>
      </c>
    </row>
    <row r="33" spans="2:7" customFormat="1" ht="27.6" customHeight="1" x14ac:dyDescent="0.2">
      <c r="B33" s="22">
        <v>477</v>
      </c>
      <c r="C33" s="21">
        <v>42219</v>
      </c>
      <c r="D33" s="22" t="s">
        <v>120</v>
      </c>
      <c r="E33" s="22" t="s">
        <v>121</v>
      </c>
      <c r="F33" s="22" t="s">
        <v>26</v>
      </c>
      <c r="G33" s="25" t="s">
        <v>57</v>
      </c>
    </row>
    <row r="34" spans="2:7" customFormat="1" ht="27.6" customHeight="1" x14ac:dyDescent="0.2">
      <c r="B34" s="22">
        <v>478</v>
      </c>
      <c r="C34" s="21">
        <v>42222</v>
      </c>
      <c r="D34" s="22" t="s">
        <v>122</v>
      </c>
      <c r="E34" s="22" t="s">
        <v>123</v>
      </c>
      <c r="F34" s="22" t="s">
        <v>124</v>
      </c>
      <c r="G34" s="25" t="s">
        <v>57</v>
      </c>
    </row>
    <row r="35" spans="2:7" customFormat="1" ht="27.6" customHeight="1" x14ac:dyDescent="0.2">
      <c r="B35" s="22">
        <v>479</v>
      </c>
      <c r="C35" s="21">
        <v>42223</v>
      </c>
      <c r="D35" s="22" t="s">
        <v>125</v>
      </c>
      <c r="E35" s="22" t="s">
        <v>126</v>
      </c>
      <c r="F35" s="22" t="s">
        <v>127</v>
      </c>
      <c r="G35" s="25" t="s">
        <v>55</v>
      </c>
    </row>
    <row r="36" spans="2:7" customFormat="1" ht="27.6" customHeight="1" x14ac:dyDescent="0.2">
      <c r="B36" s="22">
        <v>480</v>
      </c>
      <c r="C36" s="21">
        <v>42237</v>
      </c>
      <c r="D36" s="22" t="s">
        <v>128</v>
      </c>
      <c r="E36" s="22" t="s">
        <v>129</v>
      </c>
      <c r="F36" s="22" t="s">
        <v>32</v>
      </c>
      <c r="G36" s="25" t="s">
        <v>55</v>
      </c>
    </row>
    <row r="37" spans="2:7" customFormat="1" ht="27.6" customHeight="1" x14ac:dyDescent="0.2">
      <c r="B37" s="22">
        <v>481</v>
      </c>
      <c r="C37" s="21">
        <v>42240</v>
      </c>
      <c r="D37" s="22" t="s">
        <v>130</v>
      </c>
      <c r="E37" s="22" t="s">
        <v>71</v>
      </c>
      <c r="F37" s="22" t="s">
        <v>23</v>
      </c>
      <c r="G37" s="25" t="s">
        <v>55</v>
      </c>
    </row>
    <row r="38" spans="2:7" customFormat="1" ht="27.6" customHeight="1" x14ac:dyDescent="0.2">
      <c r="B38" s="22">
        <v>482</v>
      </c>
      <c r="C38" s="21">
        <v>42254</v>
      </c>
      <c r="D38" s="22" t="s">
        <v>131</v>
      </c>
      <c r="E38" s="22" t="s">
        <v>132</v>
      </c>
      <c r="F38" s="22" t="s">
        <v>43</v>
      </c>
      <c r="G38" s="25" t="s">
        <v>55</v>
      </c>
    </row>
    <row r="39" spans="2:7" customFormat="1" ht="27.6" customHeight="1" x14ac:dyDescent="0.2">
      <c r="B39" s="22">
        <v>483</v>
      </c>
      <c r="C39" s="21">
        <v>42254</v>
      </c>
      <c r="D39" s="22" t="s">
        <v>133</v>
      </c>
      <c r="E39" s="22" t="s">
        <v>62</v>
      </c>
      <c r="F39" s="22" t="s">
        <v>134</v>
      </c>
      <c r="G39" s="25" t="s">
        <v>55</v>
      </c>
    </row>
    <row r="40" spans="2:7" customFormat="1" ht="27.6" customHeight="1" x14ac:dyDescent="0.2">
      <c r="B40" s="22">
        <v>484</v>
      </c>
      <c r="C40" s="21">
        <v>42257</v>
      </c>
      <c r="D40" s="22" t="s">
        <v>135</v>
      </c>
      <c r="E40" s="22" t="s">
        <v>60</v>
      </c>
      <c r="F40" s="22" t="s">
        <v>24</v>
      </c>
      <c r="G40" s="25" t="s">
        <v>55</v>
      </c>
    </row>
    <row r="41" spans="2:7" customFormat="1" ht="27.6" customHeight="1" x14ac:dyDescent="0.2">
      <c r="B41" s="22">
        <v>485</v>
      </c>
      <c r="C41" s="21">
        <v>42262</v>
      </c>
      <c r="D41" s="22" t="s">
        <v>136</v>
      </c>
      <c r="E41" s="22" t="s">
        <v>137</v>
      </c>
      <c r="F41" s="22" t="s">
        <v>43</v>
      </c>
      <c r="G41" s="25" t="s">
        <v>55</v>
      </c>
    </row>
    <row r="42" spans="2:7" customFormat="1" ht="27.6" customHeight="1" x14ac:dyDescent="0.2">
      <c r="B42" s="22">
        <v>487</v>
      </c>
      <c r="C42" s="21">
        <v>42270</v>
      </c>
      <c r="D42" s="22" t="s">
        <v>138</v>
      </c>
      <c r="E42" s="22" t="s">
        <v>74</v>
      </c>
      <c r="F42" s="22" t="s">
        <v>139</v>
      </c>
      <c r="G42" s="25" t="s">
        <v>55</v>
      </c>
    </row>
    <row r="43" spans="2:7" customFormat="1" ht="27.6" customHeight="1" x14ac:dyDescent="0.2">
      <c r="B43" s="22">
        <v>488</v>
      </c>
      <c r="C43" s="21">
        <v>42270</v>
      </c>
      <c r="D43" s="22" t="s">
        <v>140</v>
      </c>
      <c r="E43" s="22" t="s">
        <v>76</v>
      </c>
      <c r="F43" s="22" t="s">
        <v>75</v>
      </c>
      <c r="G43" s="25" t="s">
        <v>55</v>
      </c>
    </row>
    <row r="44" spans="2:7" customFormat="1" ht="27.6" customHeight="1" x14ac:dyDescent="0.2">
      <c r="B44" s="22">
        <v>489</v>
      </c>
      <c r="C44" s="21">
        <v>42270</v>
      </c>
      <c r="D44" s="22" t="s">
        <v>141</v>
      </c>
      <c r="E44" s="22" t="s">
        <v>142</v>
      </c>
      <c r="F44" s="22" t="s">
        <v>42</v>
      </c>
      <c r="G44" s="25" t="s">
        <v>55</v>
      </c>
    </row>
    <row r="45" spans="2:7" customFormat="1" ht="27.6" customHeight="1" x14ac:dyDescent="0.2">
      <c r="B45" s="22">
        <v>490</v>
      </c>
      <c r="C45" s="21">
        <v>42272</v>
      </c>
      <c r="D45" s="22" t="s">
        <v>143</v>
      </c>
      <c r="E45" s="22" t="s">
        <v>70</v>
      </c>
      <c r="F45" s="22" t="s">
        <v>144</v>
      </c>
      <c r="G45" s="25" t="s">
        <v>55</v>
      </c>
    </row>
    <row r="46" spans="2:7" customFormat="1" ht="27.6" customHeight="1" x14ac:dyDescent="0.2">
      <c r="B46" s="22">
        <v>491</v>
      </c>
      <c r="C46" s="21">
        <v>42283</v>
      </c>
      <c r="D46" s="22" t="s">
        <v>145</v>
      </c>
      <c r="E46" s="22" t="s">
        <v>35</v>
      </c>
      <c r="F46" s="22" t="s">
        <v>25</v>
      </c>
      <c r="G46" s="25" t="s">
        <v>55</v>
      </c>
    </row>
    <row r="47" spans="2:7" customFormat="1" ht="27.6" customHeight="1" x14ac:dyDescent="0.2">
      <c r="B47" s="22">
        <v>492</v>
      </c>
      <c r="C47" s="21">
        <v>42283</v>
      </c>
      <c r="D47" s="22" t="s">
        <v>146</v>
      </c>
      <c r="E47" s="22" t="s">
        <v>147</v>
      </c>
      <c r="F47" s="22" t="s">
        <v>26</v>
      </c>
      <c r="G47" s="25" t="s">
        <v>57</v>
      </c>
    </row>
    <row r="48" spans="2:7" customFormat="1" ht="27.6" customHeight="1" x14ac:dyDescent="0.2">
      <c r="B48" s="22">
        <v>493</v>
      </c>
      <c r="C48" s="21">
        <v>42289</v>
      </c>
      <c r="D48" s="22" t="s">
        <v>148</v>
      </c>
      <c r="E48" s="22" t="s">
        <v>79</v>
      </c>
      <c r="F48" s="22" t="s">
        <v>22</v>
      </c>
      <c r="G48" s="25" t="s">
        <v>55</v>
      </c>
    </row>
    <row r="49" spans="2:7" customFormat="1" ht="27.6" customHeight="1" x14ac:dyDescent="0.2">
      <c r="B49" s="22">
        <v>495</v>
      </c>
      <c r="C49" s="21">
        <v>42290</v>
      </c>
      <c r="D49" s="22" t="s">
        <v>149</v>
      </c>
      <c r="E49" s="22" t="s">
        <v>77</v>
      </c>
      <c r="F49" s="22" t="s">
        <v>17</v>
      </c>
      <c r="G49" s="25" t="s">
        <v>55</v>
      </c>
    </row>
    <row r="50" spans="2:7" customFormat="1" ht="27.6" customHeight="1" x14ac:dyDescent="0.2">
      <c r="B50" s="22">
        <v>496</v>
      </c>
      <c r="C50" s="21">
        <v>42290</v>
      </c>
      <c r="D50" s="22" t="s">
        <v>150</v>
      </c>
      <c r="E50" s="22" t="s">
        <v>151</v>
      </c>
      <c r="F50" s="22" t="s">
        <v>152</v>
      </c>
      <c r="G50" s="25" t="s">
        <v>55</v>
      </c>
    </row>
    <row r="51" spans="2:7" customFormat="1" ht="27.6" customHeight="1" x14ac:dyDescent="0.2">
      <c r="B51" s="22">
        <v>497</v>
      </c>
      <c r="C51" s="21">
        <v>42290</v>
      </c>
      <c r="D51" s="22" t="s">
        <v>153</v>
      </c>
      <c r="E51" s="22" t="s">
        <v>33</v>
      </c>
      <c r="F51" s="22" t="s">
        <v>22</v>
      </c>
      <c r="G51" s="25" t="s">
        <v>55</v>
      </c>
    </row>
    <row r="52" spans="2:7" customFormat="1" ht="27.6" customHeight="1" x14ac:dyDescent="0.2">
      <c r="B52" s="22">
        <v>498</v>
      </c>
      <c r="C52" s="21">
        <v>42320</v>
      </c>
      <c r="D52" s="22" t="s">
        <v>154</v>
      </c>
      <c r="E52" s="22" t="s">
        <v>155</v>
      </c>
      <c r="F52" s="22" t="s">
        <v>44</v>
      </c>
      <c r="G52" s="25" t="s">
        <v>55</v>
      </c>
    </row>
    <row r="53" spans="2:7" customFormat="1" ht="27.6" customHeight="1" x14ac:dyDescent="0.2">
      <c r="B53" s="22">
        <v>499</v>
      </c>
      <c r="C53" s="21">
        <v>42321</v>
      </c>
      <c r="D53" s="22" t="s">
        <v>156</v>
      </c>
      <c r="E53" s="22" t="s">
        <v>155</v>
      </c>
      <c r="F53" s="22" t="s">
        <v>26</v>
      </c>
      <c r="G53" s="25" t="s">
        <v>57</v>
      </c>
    </row>
    <row r="54" spans="2:7" customFormat="1" ht="27.6" customHeight="1" x14ac:dyDescent="0.2">
      <c r="B54" s="22">
        <v>500</v>
      </c>
      <c r="C54" s="21">
        <v>42340</v>
      </c>
      <c r="D54" s="22" t="s">
        <v>157</v>
      </c>
      <c r="E54" s="22" t="s">
        <v>158</v>
      </c>
      <c r="F54" s="22" t="s">
        <v>27</v>
      </c>
      <c r="G54" s="25" t="s">
        <v>55</v>
      </c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55</v>
      </c>
      <c r="C482" s="17">
        <v>254</v>
      </c>
    </row>
    <row r="483" spans="2:7" ht="21" customHeight="1" x14ac:dyDescent="0.2">
      <c r="B483" s="17" t="s">
        <v>56</v>
      </c>
      <c r="C483" s="17">
        <v>121</v>
      </c>
    </row>
    <row r="484" spans="2:7" ht="21" customHeight="1" x14ac:dyDescent="0.2">
      <c r="B484" s="17" t="s">
        <v>57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54</v>
      </c>
      <c r="D5" s="6">
        <f>IFERROR(INDEX(табл_Диета[],Конец_диеты-Начало_диеты-J5,1),"")</f>
        <v>42788</v>
      </c>
      <c r="E5" s="7" t="str">
        <f>UPPER(TEXT(D5,"ДДД"))</f>
        <v>СР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Викторовна</v>
      </c>
      <c r="H5" s="7" t="str">
        <f>IFERROR(INDEX(табл_Диета[],Конец_диеты-Начало_диеты-J5,5),NA())</f>
        <v xml:space="preserve">Лилия </v>
      </c>
      <c r="I5" s="7" t="str">
        <f>IFERROR(INDEX(табл_Диета[],Конец_диеты-Начало_диеты-J5,4),NA())</f>
        <v>Пашнина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42761</v>
      </c>
      <c r="E6" s="7" t="str">
        <f t="shared" ref="E6:E18" si="0">UPPER(TEXT(D6,"ДДД"))</f>
        <v>ЧТ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Сергеевич</v>
      </c>
      <c r="H6" s="7" t="str">
        <f>IFERROR(INDEX(табл_Диета[],Конец_диеты-Начало_диеты-J6,5),NA())</f>
        <v xml:space="preserve">Антон </v>
      </c>
      <c r="I6" s="7" t="str">
        <f>IFERROR(INDEX(табл_Диета[],Конец_диеты-Начало_диеты-J6,4),NA())</f>
        <v>Истомин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42788</v>
      </c>
      <c r="E7" s="7" t="str">
        <f t="shared" si="0"/>
        <v>СР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Борисович</v>
      </c>
      <c r="H7" s="7" t="str">
        <f>IFERROR(INDEX(табл_Диета[],Конец_диеты-Начало_диеты-J7,5),NA())</f>
        <v xml:space="preserve">Антон </v>
      </c>
      <c r="I7" s="7" t="str">
        <f>IFERROR(INDEX(табл_Диета[],Конец_диеты-Начало_диеты-J7,4),NA())</f>
        <v>Новиков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42788</v>
      </c>
      <c r="E8" s="7" t="str">
        <f t="shared" si="0"/>
        <v>СР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Александровна</v>
      </c>
      <c r="H8" s="7" t="str">
        <f>IFERROR(INDEX(табл_Диета[],Конец_диеты-Начало_диеты-J8,5),NA())</f>
        <v>Ольга</v>
      </c>
      <c r="I8" s="7" t="str">
        <f>IFERROR(INDEX(табл_Диета[],Конец_диеты-Начало_диеты-J8,4),NA())</f>
        <v>Гаранина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42788</v>
      </c>
      <c r="E9" s="7" t="str">
        <f t="shared" si="0"/>
        <v>СР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Дмириевна</v>
      </c>
      <c r="H9" s="7" t="str">
        <f>IFERROR(INDEX(табл_Диета[],Конец_диеты-Начало_диеты-J9,5),NA())</f>
        <v xml:space="preserve">Евгения </v>
      </c>
      <c r="I9" s="7" t="str">
        <f>IFERROR(INDEX(табл_Диета[],Конец_диеты-Начало_диеты-J9,4),NA())</f>
        <v xml:space="preserve">Смольникова 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42761</v>
      </c>
      <c r="E10" s="7" t="str">
        <f t="shared" si="0"/>
        <v>ЧТ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Александрович</v>
      </c>
      <c r="H10" s="7" t="str">
        <f>IFERROR(INDEX(табл_Диета[],Конец_диеты-Начало_диеты-J10,5),NA())</f>
        <v xml:space="preserve">Сергей </v>
      </c>
      <c r="I10" s="7" t="str">
        <f>IFERROR(INDEX(табл_Диета[],Конец_диеты-Начало_диеты-J10,4),NA())</f>
        <v>Бойко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42788</v>
      </c>
      <c r="E11" s="7" t="str">
        <f t="shared" si="0"/>
        <v>СР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Александровна</v>
      </c>
      <c r="H11" s="7" t="str">
        <f>IFERROR(INDEX(табл_Диета[],Конец_диеты-Начало_диеты-J11,5),NA())</f>
        <v>Светлана</v>
      </c>
      <c r="I11" s="7" t="str">
        <f>IFERROR(INDEX(табл_Диета[],Конец_диеты-Начало_диеты-J11,4),NA())</f>
        <v>Михайлова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42788</v>
      </c>
      <c r="E12" s="7" t="str">
        <f t="shared" si="0"/>
        <v>СР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Сергеевич</v>
      </c>
      <c r="H12" s="7" t="str">
        <f>IFERROR(INDEX(табл_Диета[],Конец_диеты-Начало_диеты-J12,5),NA())</f>
        <v xml:space="preserve">Константин </v>
      </c>
      <c r="I12" s="7" t="str">
        <f>IFERROR(INDEX(табл_Диета[],Конец_диеты-Начало_диеты-J12,4),NA())</f>
        <v>Гущин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42808</v>
      </c>
      <c r="E13" s="7" t="str">
        <f t="shared" si="0"/>
        <v>ВТ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Сергеевна</v>
      </c>
      <c r="H13" s="7" t="str">
        <f>IFERROR(INDEX(табл_Диета[],Конец_диеты-Начало_диеты-J13,5),NA())</f>
        <v>Елена</v>
      </c>
      <c r="I13" s="7" t="str">
        <f>IFERROR(INDEX(табл_Диета[],Конец_диеты-Начало_диеты-J13,4),NA())</f>
        <v xml:space="preserve">Саенко 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42808</v>
      </c>
      <c r="E14" s="7" t="str">
        <f t="shared" si="0"/>
        <v>ВТ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Ростиславовна</v>
      </c>
      <c r="H14" s="7" t="str">
        <f>IFERROR(INDEX(табл_Диета[],Конец_диеты-Начало_диеты-J14,5),NA())</f>
        <v>Марина</v>
      </c>
      <c r="I14" s="7" t="str">
        <f>IFERROR(INDEX(табл_Диета[],Конец_диеты-Начало_диеты-J14,4),NA())</f>
        <v>Кавказина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42761</v>
      </c>
      <c r="E15" s="7" t="str">
        <f t="shared" si="0"/>
        <v>ЧТ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Николаевна</v>
      </c>
      <c r="H15" s="7" t="str">
        <f>IFERROR(INDEX(табл_Диета[],Конец_диеты-Начало_диеты-J15,5),NA())</f>
        <v>Кристина</v>
      </c>
      <c r="I15" s="7" t="str">
        <f>IFERROR(INDEX(табл_Диета[],Конец_диеты-Начало_диеты-J15,4),NA())</f>
        <v xml:space="preserve">Ратникова 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42788</v>
      </c>
      <c r="E16" s="7" t="str">
        <f t="shared" si="0"/>
        <v>СР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Евгеньевич</v>
      </c>
      <c r="H16" s="7" t="str">
        <f>IFERROR(INDEX(табл_Диета[],Конец_диеты-Начало_диеты-J16,5),NA())</f>
        <v>Вадим</v>
      </c>
      <c r="I16" s="7" t="str">
        <f>IFERROR(INDEX(табл_Диета[],Конец_диеты-Начало_диеты-J16,4),NA())</f>
        <v xml:space="preserve">Тисленко 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42788</v>
      </c>
      <c r="E17" s="7" t="str">
        <f t="shared" si="0"/>
        <v>СР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Мануаровна</v>
      </c>
      <c r="H17" s="7" t="str">
        <f>IFERROR(INDEX(табл_Диета[],Конец_диеты-Начало_диеты-J17,5),NA())</f>
        <v>Жанна</v>
      </c>
      <c r="I17" s="7" t="str">
        <f>IFERROR(INDEX(табл_Диета[],Конец_диеты-Начало_диеты-J17,4),NA())</f>
        <v>Зарифуллина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42808</v>
      </c>
      <c r="E18" s="7" t="str">
        <f t="shared" si="0"/>
        <v>ВТ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Васильевич</v>
      </c>
      <c r="H18" s="7" t="str">
        <f>IFERROR(INDEX(табл_Диета[],Конец_диеты-Начало_диеты-J18,5),NA())</f>
        <v>Ярослав</v>
      </c>
      <c r="I18" s="7" t="str">
        <f>IFERROR(INDEX(табл_Диета[],Конец_диеты-Начало_диеты-J18,4),NA())</f>
        <v>Остапович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54</v>
      </c>
      <c r="D23" s="8">
        <f>IFERROR(INDEX(табл_Упражнения[],Конец_упражнений-Начало_упражнений-H23,1),"")</f>
        <v>500</v>
      </c>
      <c r="E23" s="7" t="str">
        <f>UPPER(TEXT(D23,"ДДД"))</f>
        <v>ВТ</v>
      </c>
      <c r="F23" s="7">
        <f>IFERROR(INDEX(табл_Упражнения[],Конец_упражнений-Начало_упражнений-H23,2),NA())</f>
        <v>42340</v>
      </c>
      <c r="G23" s="7" t="str">
        <f>IFERROR(INDEX(табл_Упражнения[],Конец_упражнений-Начало_упражнений-H23,3),NA())</f>
        <v>Пашнина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499</v>
      </c>
      <c r="E24" s="7" t="str">
        <f t="shared" ref="E24:E36" si="1">UPPER(TEXT(D24,"ДДД"))</f>
        <v>ПН</v>
      </c>
      <c r="F24" s="7">
        <f>IFERROR(INDEX(табл_Упражнения[],Конец_упражнений-Начало_упражнений-H24,2),NA())</f>
        <v>42321</v>
      </c>
      <c r="G24" s="7" t="str">
        <f>IFERROR(INDEX(табл_Упражнения[],Конец_упражнений-Начало_упражнений-H24,3),NA())</f>
        <v>Истомин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498</v>
      </c>
      <c r="E25" s="7" t="str">
        <f t="shared" si="1"/>
        <v>ВС</v>
      </c>
      <c r="F25" s="7">
        <f>IFERROR(INDEX(табл_Упражнения[],Конец_упражнений-Начало_упражнений-H25,2),NA())</f>
        <v>42320</v>
      </c>
      <c r="G25" s="7" t="str">
        <f>IFERROR(INDEX(табл_Упражнения[],Конец_упражнений-Начало_упражнений-H25,3),NA())</f>
        <v>Новиков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497</v>
      </c>
      <c r="E26" s="7" t="str">
        <f t="shared" si="1"/>
        <v>СБ</v>
      </c>
      <c r="F26" s="7">
        <f>IFERROR(INDEX(табл_Упражнения[],Конец_упражнений-Начало_упражнений-H26,2),NA())</f>
        <v>42290</v>
      </c>
      <c r="G26" s="7" t="str">
        <f>IFERROR(INDEX(табл_Упражнения[],Конец_упражнений-Начало_упражнений-H26,3),NA())</f>
        <v>Гаранина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496</v>
      </c>
      <c r="E27" s="7" t="str">
        <f t="shared" si="1"/>
        <v>ПТ</v>
      </c>
      <c r="F27" s="7">
        <f>IFERROR(INDEX(табл_Упражнения[],Конец_упражнений-Начало_упражнений-H27,2),NA())</f>
        <v>42290</v>
      </c>
      <c r="G27" s="7" t="str">
        <f>IFERROR(INDEX(табл_Упражнения[],Конец_упражнений-Начало_упражнений-H27,3),NA())</f>
        <v xml:space="preserve">Смольникова 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495</v>
      </c>
      <c r="E28" s="7" t="str">
        <f t="shared" si="1"/>
        <v>ЧТ</v>
      </c>
      <c r="F28" s="7">
        <f>IFERROR(INDEX(табл_Упражнения[],Конец_упражнений-Начало_упражнений-H28,2),NA())</f>
        <v>42290</v>
      </c>
      <c r="G28" s="7" t="str">
        <f>IFERROR(INDEX(табл_Упражнения[],Конец_упражнений-Начало_упражнений-H28,3),NA())</f>
        <v>Бойко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493</v>
      </c>
      <c r="E29" s="7" t="str">
        <f t="shared" si="1"/>
        <v>ВТ</v>
      </c>
      <c r="F29" s="7">
        <f>IFERROR(INDEX(табл_Упражнения[],Конец_упражнений-Начало_упражнений-H29,2),NA())</f>
        <v>42289</v>
      </c>
      <c r="G29" s="7" t="str">
        <f>IFERROR(INDEX(табл_Упражнения[],Конец_упражнений-Начало_упражнений-H29,3),NA())</f>
        <v>Михайлова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492</v>
      </c>
      <c r="E30" s="7" t="str">
        <f t="shared" si="1"/>
        <v>ПН</v>
      </c>
      <c r="F30" s="7">
        <f>IFERROR(INDEX(табл_Упражнения[],Конец_упражнений-Начало_упражнений-H30,2),NA())</f>
        <v>42283</v>
      </c>
      <c r="G30" s="7" t="str">
        <f>IFERROR(INDEX(табл_Упражнения[],Конец_упражнений-Начало_упражнений-H30,3),NA())</f>
        <v>Гущин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491</v>
      </c>
      <c r="E31" s="7" t="str">
        <f t="shared" si="1"/>
        <v>ВС</v>
      </c>
      <c r="F31" s="7">
        <f>IFERROR(INDEX(табл_Упражнения[],Конец_упражнений-Начало_упражнений-H31,2),NA())</f>
        <v>42283</v>
      </c>
      <c r="G31" s="7" t="str">
        <f>IFERROR(INDEX(табл_Упражнения[],Конец_упражнений-Начало_упражнений-H31,3),NA())</f>
        <v xml:space="preserve">Саенко 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490</v>
      </c>
      <c r="E32" s="7" t="str">
        <f t="shared" si="1"/>
        <v>СБ</v>
      </c>
      <c r="F32" s="7">
        <f>IFERROR(INDEX(табл_Упражнения[],Конец_упражнений-Начало_упражнений-H32,2),NA())</f>
        <v>42272</v>
      </c>
      <c r="G32" s="7" t="str">
        <f>IFERROR(INDEX(табл_Упражнения[],Конец_упражнений-Начало_упражнений-H32,3),NA())</f>
        <v>Кавказина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489</v>
      </c>
      <c r="E33" s="7" t="str">
        <f t="shared" si="1"/>
        <v>ПТ</v>
      </c>
      <c r="F33" s="7">
        <f>IFERROR(INDEX(табл_Упражнения[],Конец_упражнений-Начало_упражнений-H33,2),NA())</f>
        <v>42270</v>
      </c>
      <c r="G33" s="7" t="str">
        <f>IFERROR(INDEX(табл_Упражнения[],Конец_упражнений-Начало_упражнений-H33,3),NA())</f>
        <v xml:space="preserve">Ратникова 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488</v>
      </c>
      <c r="E34" s="7" t="str">
        <f t="shared" si="1"/>
        <v>ЧТ</v>
      </c>
      <c r="F34" s="7">
        <f>IFERROR(INDEX(табл_Упражнения[],Конец_упражнений-Начало_упражнений-H34,2),NA())</f>
        <v>42270</v>
      </c>
      <c r="G34" s="7" t="str">
        <f>IFERROR(INDEX(табл_Упражнения[],Конец_упражнений-Начало_упражнений-H34,3),NA())</f>
        <v xml:space="preserve">Тисленко 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487</v>
      </c>
      <c r="E35" s="7" t="str">
        <f t="shared" si="1"/>
        <v>СР</v>
      </c>
      <c r="F35" s="7">
        <f>IFERROR(INDEX(табл_Упражнения[],Конец_упражнений-Начало_упражнений-H35,2),NA())</f>
        <v>42270</v>
      </c>
      <c r="G35" s="7" t="str">
        <f>IFERROR(INDEX(табл_Упражнения[],Конец_упражнений-Начало_упражнений-H35,3),NA())</f>
        <v>Зарифуллина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485</v>
      </c>
      <c r="E36" s="7" t="str">
        <f t="shared" si="1"/>
        <v>ПН</v>
      </c>
      <c r="F36" s="7">
        <f>IFERROR(INDEX(табл_Упражнения[],Конец_упражнений-Начало_упражнений-H36,2),NA())</f>
        <v>42262</v>
      </c>
      <c r="G36" s="7" t="str">
        <f>IFERROR(INDEX(табл_Упражнения[],Конец_упражнений-Начало_упражнений-H36,3),NA())</f>
        <v>Остапович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2017-03-31T08:43:18Z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